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ня\2021\публічне представлення\Публічне представлення 2020\"/>
    </mc:Choice>
  </mc:AlternateContent>
  <bookViews>
    <workbookView xWindow="0" yWindow="0" windowWidth="23760" windowHeight="12060" tabRatio="500" firstSheet="3" activeTab="11"/>
  </bookViews>
  <sheets>
    <sheet name="0610160" sheetId="1" r:id="rId1"/>
    <sheet name="0611010" sheetId="3" r:id="rId2"/>
    <sheet name="0611020" sheetId="4" r:id="rId3"/>
    <sheet name="0611090" sheetId="5" r:id="rId4"/>
    <sheet name="0611150" sheetId="6" r:id="rId5"/>
    <sheet name="0611170" sheetId="7" r:id="rId6"/>
    <sheet name="0611161" sheetId="8" r:id="rId7"/>
    <sheet name="0611162" sheetId="9" r:id="rId8"/>
    <sheet name="0611180" sheetId="10" r:id="rId9"/>
    <sheet name="0617321" sheetId="11" r:id="rId10"/>
    <sheet name="0615031" sheetId="14" r:id="rId11"/>
    <sheet name="0615011" sheetId="15" r:id="rId1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2" i="11" l="1"/>
  <c r="G22" i="11"/>
  <c r="K16" i="11"/>
  <c r="J16" i="11"/>
  <c r="G16" i="11"/>
  <c r="G21" i="9"/>
  <c r="M16" i="11" l="1"/>
  <c r="L16" i="11"/>
  <c r="L15" i="9"/>
  <c r="K21" i="5"/>
  <c r="J40" i="4"/>
  <c r="G40" i="4"/>
  <c r="J39" i="4"/>
  <c r="G39" i="4"/>
  <c r="K36" i="4"/>
  <c r="L31" i="4"/>
  <c r="G31" i="4"/>
  <c r="J30" i="4"/>
  <c r="L30" i="4"/>
  <c r="G30" i="4"/>
  <c r="J24" i="4"/>
  <c r="L24" i="4"/>
  <c r="K24" i="4"/>
  <c r="G24" i="4"/>
  <c r="G22" i="4"/>
  <c r="M24" i="4" l="1"/>
  <c r="J36" i="3"/>
  <c r="L36" i="3"/>
  <c r="G36" i="3"/>
  <c r="J33" i="3"/>
  <c r="L33" i="3"/>
  <c r="G33" i="3"/>
  <c r="J28" i="3"/>
  <c r="L28" i="3"/>
  <c r="G28" i="3"/>
  <c r="K23" i="3"/>
  <c r="M23" i="3" s="1"/>
  <c r="J23" i="3"/>
  <c r="G23" i="3"/>
  <c r="J22" i="3"/>
  <c r="L22" i="3"/>
  <c r="K22" i="3"/>
  <c r="M22" i="3" s="1"/>
  <c r="G22" i="3"/>
  <c r="K18" i="1"/>
  <c r="M18" i="1" s="1"/>
  <c r="J18" i="1"/>
  <c r="G18" i="1"/>
  <c r="L23" i="3" l="1"/>
  <c r="J18" i="15"/>
  <c r="J16" i="15"/>
  <c r="J14" i="15"/>
  <c r="G14" i="15"/>
  <c r="K15" i="14"/>
  <c r="L15" i="14"/>
  <c r="K16" i="14"/>
  <c r="L16" i="14"/>
  <c r="M16" i="14" s="1"/>
  <c r="L14" i="14"/>
  <c r="K14" i="14"/>
  <c r="J24" i="14"/>
  <c r="J22" i="14"/>
  <c r="J21" i="14"/>
  <c r="J19" i="14"/>
  <c r="J18" i="14"/>
  <c r="J16" i="14"/>
  <c r="J15" i="14"/>
  <c r="J14" i="14"/>
  <c r="G15" i="14"/>
  <c r="G16" i="14"/>
  <c r="G18" i="14"/>
  <c r="G19" i="14"/>
  <c r="G21" i="14"/>
  <c r="G22" i="14"/>
  <c r="G24" i="14"/>
  <c r="G14" i="14"/>
  <c r="M14" i="14" l="1"/>
  <c r="M15" i="14"/>
  <c r="K15" i="11"/>
  <c r="L15" i="11"/>
  <c r="M15" i="11" s="1"/>
  <c r="K18" i="11"/>
  <c r="L18" i="11"/>
  <c r="M18" i="11" s="1"/>
  <c r="K19" i="11"/>
  <c r="L19" i="11"/>
  <c r="M19" i="11" s="1"/>
  <c r="K21" i="11"/>
  <c r="L21" i="11"/>
  <c r="M21" i="11" s="1"/>
  <c r="K23" i="11"/>
  <c r="L23" i="11"/>
  <c r="M23" i="11" s="1"/>
  <c r="L14" i="11"/>
  <c r="K14" i="11"/>
  <c r="J15" i="11"/>
  <c r="J18" i="11"/>
  <c r="J19" i="11"/>
  <c r="J21" i="11"/>
  <c r="J23" i="11"/>
  <c r="J14" i="11"/>
  <c r="G15" i="11"/>
  <c r="G18" i="11"/>
  <c r="G19" i="11"/>
  <c r="G21" i="11"/>
  <c r="G23" i="11"/>
  <c r="G14" i="11"/>
  <c r="J19" i="10"/>
  <c r="J17" i="10"/>
  <c r="J15" i="10"/>
  <c r="G19" i="10"/>
  <c r="G17" i="10"/>
  <c r="G15" i="10"/>
  <c r="K14" i="9"/>
  <c r="L14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M14" i="11" l="1"/>
  <c r="M26" i="9"/>
  <c r="M23" i="9"/>
  <c r="M22" i="9"/>
  <c r="M17" i="9"/>
  <c r="M29" i="9"/>
  <c r="M28" i="9"/>
  <c r="M27" i="9"/>
  <c r="M21" i="9"/>
  <c r="M30" i="9"/>
  <c r="M24" i="9"/>
  <c r="M19" i="9"/>
  <c r="M18" i="9"/>
  <c r="M25" i="9"/>
  <c r="M20" i="9"/>
  <c r="M16" i="9"/>
  <c r="M14" i="9"/>
  <c r="L13" i="9"/>
  <c r="K13" i="9"/>
  <c r="J30" i="9"/>
  <c r="J29" i="9"/>
  <c r="J28" i="9"/>
  <c r="J27" i="9"/>
  <c r="J26" i="9"/>
  <c r="J24" i="9"/>
  <c r="J23" i="9"/>
  <c r="J22" i="9"/>
  <c r="J21" i="9"/>
  <c r="J20" i="9"/>
  <c r="J19" i="9"/>
  <c r="J18" i="9"/>
  <c r="J17" i="9"/>
  <c r="J16" i="9"/>
  <c r="J14" i="9"/>
  <c r="J13" i="9"/>
  <c r="G14" i="9"/>
  <c r="G16" i="9"/>
  <c r="G17" i="9"/>
  <c r="G18" i="9"/>
  <c r="G19" i="9"/>
  <c r="G20" i="9"/>
  <c r="G22" i="9"/>
  <c r="G23" i="9"/>
  <c r="G24" i="9"/>
  <c r="G26" i="9"/>
  <c r="G27" i="9"/>
  <c r="G28" i="9"/>
  <c r="G29" i="9"/>
  <c r="G30" i="9"/>
  <c r="G13" i="9"/>
  <c r="K14" i="8"/>
  <c r="L14" i="8"/>
  <c r="K15" i="8"/>
  <c r="L15" i="8"/>
  <c r="K16" i="8"/>
  <c r="L16" i="8"/>
  <c r="K17" i="8"/>
  <c r="L17" i="8"/>
  <c r="K19" i="8"/>
  <c r="L19" i="8"/>
  <c r="K20" i="8"/>
  <c r="L20" i="8"/>
  <c r="K21" i="8"/>
  <c r="L21" i="8"/>
  <c r="K23" i="8"/>
  <c r="L23" i="8"/>
  <c r="K24" i="8"/>
  <c r="L24" i="8"/>
  <c r="J24" i="8"/>
  <c r="J23" i="8"/>
  <c r="J21" i="8"/>
  <c r="J20" i="8"/>
  <c r="J19" i="8"/>
  <c r="J17" i="8"/>
  <c r="J16" i="8"/>
  <c r="J15" i="8"/>
  <c r="J14" i="8"/>
  <c r="G24" i="8"/>
  <c r="G23" i="8"/>
  <c r="G20" i="8"/>
  <c r="G21" i="8"/>
  <c r="G19" i="8"/>
  <c r="G14" i="8"/>
  <c r="G15" i="8"/>
  <c r="G16" i="8"/>
  <c r="G17" i="8"/>
  <c r="K16" i="7"/>
  <c r="L16" i="7"/>
  <c r="K18" i="7"/>
  <c r="L18" i="7"/>
  <c r="K20" i="7"/>
  <c r="L20" i="7"/>
  <c r="L15" i="7"/>
  <c r="K15" i="7"/>
  <c r="J20" i="7"/>
  <c r="J18" i="7"/>
  <c r="J16" i="7"/>
  <c r="J15" i="7"/>
  <c r="G16" i="7"/>
  <c r="G18" i="7"/>
  <c r="G20" i="7"/>
  <c r="G15" i="7"/>
  <c r="J17" i="6"/>
  <c r="J15" i="6"/>
  <c r="J14" i="6"/>
  <c r="M23" i="5"/>
  <c r="L15" i="5"/>
  <c r="L16" i="5"/>
  <c r="L17" i="5"/>
  <c r="L18" i="5"/>
  <c r="L20" i="5"/>
  <c r="L23" i="5"/>
  <c r="L24" i="5"/>
  <c r="L14" i="5"/>
  <c r="K15" i="5"/>
  <c r="K16" i="5"/>
  <c r="K17" i="5"/>
  <c r="K18" i="5"/>
  <c r="K20" i="5"/>
  <c r="K24" i="5"/>
  <c r="K14" i="5"/>
  <c r="J24" i="5"/>
  <c r="J20" i="5"/>
  <c r="J18" i="5"/>
  <c r="J17" i="5"/>
  <c r="J16" i="5"/>
  <c r="J15" i="5"/>
  <c r="J14" i="5"/>
  <c r="G15" i="5"/>
  <c r="G16" i="5"/>
  <c r="G17" i="5"/>
  <c r="G18" i="5"/>
  <c r="G14" i="5"/>
  <c r="L33" i="4"/>
  <c r="K33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6" i="4"/>
  <c r="L26" i="4"/>
  <c r="K27" i="4"/>
  <c r="L27" i="4"/>
  <c r="K28" i="4"/>
  <c r="L28" i="4"/>
  <c r="L29" i="4"/>
  <c r="K34" i="4"/>
  <c r="L34" i="4"/>
  <c r="L36" i="4"/>
  <c r="K37" i="4"/>
  <c r="L37" i="4"/>
  <c r="K38" i="4"/>
  <c r="K42" i="4"/>
  <c r="L42" i="4"/>
  <c r="L14" i="4"/>
  <c r="K14" i="4"/>
  <c r="J42" i="4"/>
  <c r="J38" i="4"/>
  <c r="J36" i="4"/>
  <c r="J34" i="4"/>
  <c r="J33" i="4"/>
  <c r="J29" i="4"/>
  <c r="J27" i="4"/>
  <c r="J26" i="4"/>
  <c r="J23" i="4"/>
  <c r="J22" i="4"/>
  <c r="M22" i="4" s="1"/>
  <c r="J21" i="4"/>
  <c r="J20" i="4"/>
  <c r="J19" i="4"/>
  <c r="J18" i="4"/>
  <c r="J17" i="4"/>
  <c r="J16" i="4"/>
  <c r="J15" i="4"/>
  <c r="J14" i="4"/>
  <c r="G15" i="4"/>
  <c r="M15" i="4" s="1"/>
  <c r="G16" i="4"/>
  <c r="M16" i="4" s="1"/>
  <c r="G17" i="4"/>
  <c r="M17" i="4" s="1"/>
  <c r="G18" i="4"/>
  <c r="M18" i="4" s="1"/>
  <c r="G19" i="4"/>
  <c r="M19" i="4" s="1"/>
  <c r="G20" i="4"/>
  <c r="M20" i="4" s="1"/>
  <c r="G21" i="4"/>
  <c r="M21" i="4" s="1"/>
  <c r="G23" i="4"/>
  <c r="G26" i="4"/>
  <c r="G27" i="4"/>
  <c r="G28" i="4"/>
  <c r="M28" i="4" s="1"/>
  <c r="G29" i="4"/>
  <c r="G33" i="4"/>
  <c r="G34" i="4"/>
  <c r="G36" i="4"/>
  <c r="G37" i="4"/>
  <c r="G38" i="4"/>
  <c r="G42" i="4"/>
  <c r="G14" i="4"/>
  <c r="M24" i="3"/>
  <c r="L30" i="3"/>
  <c r="L31" i="3"/>
  <c r="L32" i="3"/>
  <c r="L35" i="3"/>
  <c r="L15" i="3"/>
  <c r="L16" i="3"/>
  <c r="L17" i="3"/>
  <c r="L18" i="3"/>
  <c r="L19" i="3"/>
  <c r="L20" i="3"/>
  <c r="L21" i="3"/>
  <c r="L25" i="3"/>
  <c r="L26" i="3"/>
  <c r="L27" i="3"/>
  <c r="K15" i="3"/>
  <c r="M15" i="3" s="1"/>
  <c r="K16" i="3"/>
  <c r="M16" i="3" s="1"/>
  <c r="K17" i="3"/>
  <c r="M17" i="3" s="1"/>
  <c r="K18" i="3"/>
  <c r="M18" i="3" s="1"/>
  <c r="K19" i="3"/>
  <c r="M19" i="3" s="1"/>
  <c r="K20" i="3"/>
  <c r="M20" i="3" s="1"/>
  <c r="K21" i="3"/>
  <c r="M21" i="3" s="1"/>
  <c r="K25" i="3"/>
  <c r="M25" i="3" s="1"/>
  <c r="K26" i="3"/>
  <c r="M26" i="3" s="1"/>
  <c r="K27" i="3"/>
  <c r="M27" i="3" s="1"/>
  <c r="L14" i="3"/>
  <c r="K31" i="3"/>
  <c r="M31" i="3" s="1"/>
  <c r="K32" i="3"/>
  <c r="M32" i="3" s="1"/>
  <c r="K35" i="3"/>
  <c r="M35" i="3" s="1"/>
  <c r="J35" i="3"/>
  <c r="J32" i="3"/>
  <c r="J31" i="3"/>
  <c r="J30" i="3"/>
  <c r="J27" i="3"/>
  <c r="J26" i="3"/>
  <c r="J25" i="3"/>
  <c r="J21" i="3"/>
  <c r="J20" i="3"/>
  <c r="J19" i="3"/>
  <c r="J18" i="3"/>
  <c r="J17" i="3"/>
  <c r="J16" i="3"/>
  <c r="J15" i="3"/>
  <c r="J14" i="3"/>
  <c r="G15" i="3"/>
  <c r="G16" i="3"/>
  <c r="G17" i="3"/>
  <c r="G18" i="3"/>
  <c r="G19" i="3"/>
  <c r="G20" i="3"/>
  <c r="G21" i="3"/>
  <c r="G25" i="3"/>
  <c r="G26" i="3"/>
  <c r="G27" i="3"/>
  <c r="G30" i="3"/>
  <c r="G31" i="3"/>
  <c r="G32" i="3"/>
  <c r="G35" i="3"/>
  <c r="G14" i="3"/>
  <c r="G17" i="1"/>
  <c r="G20" i="1"/>
  <c r="G21" i="1"/>
  <c r="G22" i="1"/>
  <c r="G16" i="1"/>
  <c r="G14" i="1"/>
  <c r="H14" i="1"/>
  <c r="M14" i="4" l="1"/>
  <c r="M14" i="5"/>
  <c r="M15" i="7"/>
  <c r="M15" i="8"/>
  <c r="M14" i="8"/>
  <c r="M13" i="9"/>
  <c r="M23" i="8"/>
  <c r="M17" i="8"/>
  <c r="M20" i="8"/>
  <c r="M19" i="8"/>
  <c r="M20" i="7"/>
  <c r="M18" i="7"/>
  <c r="M16" i="5"/>
  <c r="M18" i="5"/>
  <c r="M17" i="5"/>
  <c r="M15" i="5"/>
  <c r="M36" i="4"/>
  <c r="M42" i="4"/>
  <c r="M26" i="4"/>
  <c r="M38" i="4"/>
  <c r="L38" i="4"/>
  <c r="M37" i="4"/>
  <c r="M34" i="4"/>
  <c r="M33" i="4"/>
  <c r="M27" i="4"/>
  <c r="M16" i="7"/>
  <c r="M23" i="4"/>
  <c r="M24" i="8"/>
  <c r="M21" i="8"/>
  <c r="M16" i="8"/>
  <c r="K18" i="15"/>
  <c r="M18" i="15" s="1"/>
  <c r="G18" i="15"/>
  <c r="K16" i="15"/>
  <c r="M16" i="15" s="1"/>
  <c r="G16" i="15"/>
  <c r="K14" i="15"/>
  <c r="M14" i="15" s="1"/>
  <c r="K24" i="14"/>
  <c r="M24" i="14" s="1"/>
  <c r="K22" i="14"/>
  <c r="M22" i="14" s="1"/>
  <c r="K21" i="14"/>
  <c r="M21" i="14" s="1"/>
  <c r="K19" i="14"/>
  <c r="M19" i="14" s="1"/>
  <c r="K18" i="14"/>
  <c r="M18" i="14" s="1"/>
  <c r="K19" i="10"/>
  <c r="M19" i="10" s="1"/>
  <c r="K17" i="10"/>
  <c r="M17" i="10" s="1"/>
  <c r="K15" i="10"/>
  <c r="M15" i="10" s="1"/>
  <c r="G19" i="6"/>
  <c r="K17" i="6"/>
  <c r="M17" i="6" s="1"/>
  <c r="G17" i="6"/>
  <c r="K15" i="6"/>
  <c r="M15" i="6" s="1"/>
  <c r="G15" i="6"/>
  <c r="K14" i="6"/>
  <c r="M14" i="6" s="1"/>
  <c r="G14" i="6"/>
  <c r="G24" i="5"/>
  <c r="M24" i="5" s="1"/>
  <c r="G20" i="5"/>
  <c r="M20" i="5" s="1"/>
  <c r="K30" i="3"/>
  <c r="M30" i="3" s="1"/>
  <c r="K14" i="3"/>
  <c r="M14" i="3" s="1"/>
  <c r="K22" i="1"/>
  <c r="M22" i="1" s="1"/>
  <c r="J22" i="1"/>
  <c r="K17" i="1"/>
  <c r="M17" i="1" s="1"/>
  <c r="J17" i="1"/>
  <c r="K16" i="1"/>
  <c r="M16" i="1" s="1"/>
  <c r="J16" i="1"/>
  <c r="K21" i="1" l="1"/>
  <c r="M21" i="1" s="1"/>
  <c r="J21" i="1"/>
  <c r="K19" i="6"/>
  <c r="M19" i="6" s="1"/>
  <c r="K14" i="1"/>
  <c r="M14" i="1" s="1"/>
  <c r="J14" i="1"/>
  <c r="J20" i="1" l="1"/>
  <c r="K20" i="1"/>
  <c r="M20" i="1" s="1"/>
</calcChain>
</file>

<file path=xl/sharedStrings.xml><?xml version="1.0" encoding="utf-8"?>
<sst xmlns="http://schemas.openxmlformats.org/spreadsheetml/2006/main" count="759" uniqueCount="209">
  <si>
    <t xml:space="preserve">Інформація </t>
  </si>
  <si>
    <t xml:space="preserve"> про виконання результативних показників, </t>
  </si>
  <si>
    <t xml:space="preserve">  що характеризують виконання бюджетної програми</t>
  </si>
  <si>
    <t>(найменування головного розпорядника коштів державного бюджету)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</si>
  <si>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</si>
  <si>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програмної класифікації видатків та кредитування бюджету)</t>
  </si>
  <si>
    <t>(назва бюджетної програми)</t>
  </si>
  <si>
    <t>N з/п</t>
  </si>
  <si>
    <t>Показники</t>
  </si>
  <si>
    <t>Одиниця виміру</t>
  </si>
  <si>
    <t>Джерело інформації</t>
  </si>
  <si>
    <t>Затверджено паспортом бюджетної
програми на звітний період</t>
  </si>
  <si>
    <t>Виконано за звітний період</t>
  </si>
  <si>
    <t>Відхилення</t>
  </si>
  <si>
    <t>загальний фонд</t>
  </si>
  <si>
    <t>спеціальний фонд</t>
  </si>
  <si>
    <t>Разом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</si>
  <si>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</si>
  <si>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</si>
  <si>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</si>
  <si>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</si>
  <si>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</si>
  <si>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</si>
  <si>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ефективності</t>
  </si>
  <si>
    <t>Розрахунок</t>
  </si>
  <si>
    <t>витрати на утримання однієї штатної одиниці</t>
  </si>
  <si>
    <t>грн.</t>
  </si>
  <si>
    <t>якості</t>
  </si>
  <si>
    <t>%</t>
  </si>
  <si>
    <t>(підпис)</t>
  </si>
  <si>
    <t>(ініціали та прізвище)</t>
  </si>
  <si>
    <t>особи</t>
  </si>
  <si>
    <t>Розрахунково</t>
  </si>
  <si>
    <t>осіб</t>
  </si>
  <si>
    <t>розрахунок</t>
  </si>
  <si>
    <t>Відділ освіти, сім'ї, молоді та спорту Носівської міської ради</t>
  </si>
  <si>
    <t>0610160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</si>
  <si>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</si>
  <si>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</si>
  <si>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</si>
  <si>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Книга обліку вхідної кореспонденції, книга обліку заяв</t>
  </si>
  <si>
    <t>Книга обліку наказів</t>
  </si>
  <si>
    <t>Головний бухгалтер</t>
  </si>
  <si>
    <t>кошторис</t>
  </si>
  <si>
    <t>0611010</t>
  </si>
  <si>
    <t>Надання дошкільної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</si>
  <si>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</si>
  <si>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</si>
  <si>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</si>
  <si>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</si>
  <si>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</si>
  <si>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</si>
  <si>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</si>
  <si>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обсяг видатків на придбання предметів і матеріалів для корекційних занять</t>
  </si>
  <si>
    <t>кількість дітей, що відвідують дошкільні заклади</t>
  </si>
  <si>
    <t>кількість дітей від 0 до 6 років</t>
  </si>
  <si>
    <t>кількість дітей, що потребують корекційних занять</t>
  </si>
  <si>
    <t>діто-дні відвідування</t>
  </si>
  <si>
    <t>витрати на перебування 1 дитини в дошкільному закладі</t>
  </si>
  <si>
    <t>Середні витрати на 1 дитину, що потребує корекції розвитку</t>
  </si>
  <si>
    <t>кількість днів відвідування</t>
  </si>
  <si>
    <t>тис. грн.</t>
  </si>
  <si>
    <t>днів</t>
  </si>
  <si>
    <t>штатні розписи</t>
  </si>
  <si>
    <t>мережа дошкільних навчальних закладів</t>
  </si>
  <si>
    <t>звітність</t>
  </si>
  <si>
    <t>календар</t>
  </si>
  <si>
    <t>0611020</t>
  </si>
  <si>
    <t>кількість закладів (за ступенями шкіл)</t>
  </si>
  <si>
    <t>кількість класів (за ступенями шкіл)</t>
  </si>
  <si>
    <t>кількість перших класів у загальноосвітніх навчальних закладах</t>
  </si>
  <si>
    <t>кількість учнів  у перших класах</t>
  </si>
  <si>
    <t>витрати на 1 учня</t>
  </si>
  <si>
    <t>тис. грн</t>
  </si>
  <si>
    <t>Титульні списки загальноосвітніх навчальних закладів</t>
  </si>
  <si>
    <t xml:space="preserve">штатні розписи         
</t>
  </si>
  <si>
    <t>календар робочого часу</t>
  </si>
  <si>
    <t>0611090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</si>
  <si>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</si>
  <si>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</si>
  <si>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 xml:space="preserve">од. </t>
  </si>
  <si>
    <t>мережа позашкільних закладів</t>
  </si>
  <si>
    <t>0611150</t>
  </si>
  <si>
    <t>кількість закладів, які обслуговує методична служба</t>
  </si>
  <si>
    <t>кількість закладів, які обслуговує 1 працівник</t>
  </si>
  <si>
    <t>Штатний розпис</t>
  </si>
  <si>
    <t>0611170</t>
  </si>
  <si>
    <t>Забезпечення діяльності інклюзивно-ресурсних центрів</t>
  </si>
  <si>
    <t xml:space="preserve">Кількість інклюзивно-ресурсних центрів      
</t>
  </si>
  <si>
    <t>Статут ІРЦ</t>
  </si>
  <si>
    <t xml:space="preserve">Кількість дітей, з якими проводяться корекційні заняття      
</t>
  </si>
  <si>
    <t>0611161</t>
  </si>
  <si>
    <t>Забезпечення діяльності інших закладів у сфері освіти</t>
  </si>
  <si>
    <t>Кількість груп централізованого господарського обслуговування</t>
  </si>
  <si>
    <t>Середньорічне число ставок</t>
  </si>
  <si>
    <t>Кількість закладів, які обслуговує централізована бухгалтерія</t>
  </si>
  <si>
    <t>Кількість особових рахунків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</si>
  <si>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</si>
  <si>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</si>
  <si>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централізованої бухгалтерії</t>
  </si>
  <si>
    <t>од</t>
  </si>
  <si>
    <t>Положення про відділ освіти</t>
  </si>
  <si>
    <t>звіність</t>
  </si>
  <si>
    <t>0611162</t>
  </si>
  <si>
    <t>Інші програми та заходи у сфері освіти</t>
  </si>
  <si>
    <t>обсяг видатків на надання допомоги дітям-сиротам та дітям, позбавленим батьківського піклування, яким виповнилося 18 років</t>
  </si>
  <si>
    <t>обсяг видатків на на виплату стипендій обдарованим і талановитим учням</t>
  </si>
  <si>
    <t>обсяг видатків на підготовку та проведення ІІ етапу всеукраїнських учнівських олімпіад з навчальних дисциплін</t>
  </si>
  <si>
    <t>обсяг витрат на здійснення відшкодування вартості проїзду педагогічних працівників до місця роботи та в зворотньому напрямку</t>
  </si>
  <si>
    <t>кількість одержувачів допомоги дітям-сиротам та дітям, позбавленим батьківського піклування, яким виповнилося 18 років</t>
  </si>
  <si>
    <t>кількість степендіатів за результатами проведення всеукраїнських учнівських олімпіад з навчальних дисциплін</t>
  </si>
  <si>
    <t>кількість педагогів, яким здійснюється відшкодування вартості проїзду педагогічних працівників до місця роботи та в зворотньому напрямку</t>
  </si>
  <si>
    <t>середній розмір допомоги дітям-сиротам та дітям, позбавленим батьківського піклування, яким виповнилося 18 років</t>
  </si>
  <si>
    <t>середній розмір стипендії за результатами проведення всеукраїнських учнівських олімпіад з навчальних дисциплін</t>
  </si>
  <si>
    <t>середні витрати на 1 учасника всеукраїнських учнівських олімпіад з навчальних дисциплін</t>
  </si>
  <si>
    <t>середні витрати на 1 учасника заходів для підтримки ініціатив молоді</t>
  </si>
  <si>
    <t>наказ відділу освіти, сім"ї, молоді та спорту Носівської міської ради</t>
  </si>
  <si>
    <t>0617321</t>
  </si>
  <si>
    <t>Будівництво освітніх установ та закладів</t>
  </si>
  <si>
    <t>Кількість закладів, які підлягають реконструкції</t>
  </si>
  <si>
    <t>0615011</t>
  </si>
  <si>
    <t>Утримання та навчально-тренувальна робота комунальних дитячо-юнацьких спортивних шкіл</t>
  </si>
  <si>
    <t>0615031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</si>
  <si>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</si>
  <si>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</si>
  <si>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</si>
  <si>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</si>
  <si>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</si>
  <si>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 у розрізі їх видів (ДЮСШ, КДЮСШ, СДЮШОР), грн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</si>
  <si>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</si>
  <si>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Мережа установ та організацій</t>
  </si>
  <si>
    <t>Кошторис</t>
  </si>
  <si>
    <t>Статистичний звіт 5ФК</t>
  </si>
  <si>
    <t>Розшифровки до кошторису</t>
  </si>
  <si>
    <t>Розрахунково (обсяг витрат на придбання інвентарю/кількість придбаного інвентарю)</t>
  </si>
  <si>
    <t>Проведення навчально-тренувальних зборів і змагань з олімпійських видів спорту</t>
  </si>
  <si>
    <t>кількість регіональних змагань з олімпійських видів спорту, од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</si>
  <si>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</si>
  <si>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</si>
  <si>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календарний план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</si>
  <si>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
Відділ освіти, сім'ї, молоді та спорту Носівської міської ради</t>
  </si>
  <si>
    <t>за  2020рік</t>
  </si>
  <si>
    <t>кількість проведених засідань, нарад, семінарів</t>
  </si>
  <si>
    <t>Звітність</t>
  </si>
  <si>
    <t>Начальник</t>
  </si>
  <si>
    <t>Наталія ТОНКОНОГ</t>
  </si>
  <si>
    <t>Олена МОКІЄНКО</t>
  </si>
  <si>
    <t>обсяг видатків на зміцнення матеріально-технічної бази (укладання тротуарної плитки в ДНЗ "Ромашка")</t>
  </si>
  <si>
    <t>обсяг видатків на придбання предметів і матеріалів довгострокоого використання</t>
  </si>
  <si>
    <t>кількість закладів на які спрямовані видатки на зміцнення матеріально-технічної бази</t>
  </si>
  <si>
    <t>Середні витрати на зміцнення матеріально-технічної бази</t>
  </si>
  <si>
    <t>відсоток охоплення дітей дошкільною освітою</t>
  </si>
  <si>
    <t>від</t>
  </si>
  <si>
    <t>за  2020 рік</t>
  </si>
  <si>
    <t>обсяг видатків на закупівлю засобів начання та обладнання для навчальних кабінетів початкової школи</t>
  </si>
  <si>
    <t>обсяг видатків на придбання шкільних автобусів</t>
  </si>
  <si>
    <t>обсяг видатків на проведення корекційно-розвиткоих занять</t>
  </si>
  <si>
    <t>Кількість ресурсних кімнат, які плануються оснастити</t>
  </si>
  <si>
    <t>Обсяг видатків на придбання спеціальних засобів корекції психофізичного розвитку</t>
  </si>
  <si>
    <t>Кількість автобусів, які плануються придбати</t>
  </si>
  <si>
    <t>обсяг видатків на закупівлю засобів навчання та обладнання на одного учня в початковій школі</t>
  </si>
  <si>
    <t>обсяг видатків на закупівлю засобів навчання та обладнання для одного класу початкової школи</t>
  </si>
  <si>
    <t>Надання позашкільної освіти позашкільними закладами позашкільної освіти, заходи із позашкільної роботи з дітьми</t>
  </si>
  <si>
    <t>Кількість гуртків за напрямами діяльності</t>
  </si>
  <si>
    <t>Кількість заходів з позашкільної роботи</t>
  </si>
  <si>
    <t>відсоток дітей охоплених позашкільною освітою</t>
  </si>
  <si>
    <t>від.</t>
  </si>
  <si>
    <t>Методичне забезпечення діяльності закладів освіти</t>
  </si>
  <si>
    <t>Середньорічне мсло посадових окладів (ставок)</t>
  </si>
  <si>
    <t>Кількість централізованих бухгалтерій</t>
  </si>
  <si>
    <t>план роботи відділу освіти на 2020 рік</t>
  </si>
  <si>
    <t>план заходів відділу освіти на 2020 рік</t>
  </si>
  <si>
    <t>обсяг видатків на проведення заходів для підтримки ініціатив молоді</t>
  </si>
  <si>
    <t>кошторис, програма відшкодування вартості проїзду пед працівників</t>
  </si>
  <si>
    <t>Кількість запланованих заходів для підтримки ініціатив молоді</t>
  </si>
  <si>
    <t>Кількість учасників заходів для підтримки ініціатив молоді</t>
  </si>
  <si>
    <t>план роботи відділу</t>
  </si>
  <si>
    <t xml:space="preserve">Інформація служби у справах дітей </t>
  </si>
  <si>
    <t>Кількіть учасників всеукраїнських учнівських олімпіад з навчальних дисциплін</t>
  </si>
  <si>
    <t xml:space="preserve">план роботи відділу освіти </t>
  </si>
  <si>
    <t xml:space="preserve"> програма відшкодування вартості проїзду пед працівників</t>
  </si>
  <si>
    <t>Середні витрати на 1 педагогічного працівника по відшкодуванню вартості проїзду до місця роботи та в зворотньому напрямку</t>
  </si>
  <si>
    <t>Обсяг видатків на будівництво, реконструкцію</t>
  </si>
  <si>
    <t>Обсяг видатків на проведення капітального ремонту в закладах освіти</t>
  </si>
  <si>
    <t>Обсяг видатків на виготовлення проєктно-кошторисної документації</t>
  </si>
  <si>
    <t>Кількість закладів , у яких планується провести капітальний ремонт</t>
  </si>
  <si>
    <t>Обсяг видатків на будівництво, реконструкцію 1 об`єкта</t>
  </si>
  <si>
    <t>Середні витрати на проведення капітального ремонту 1 об`єкту</t>
  </si>
  <si>
    <t>Рівень готовності об'єкта</t>
  </si>
  <si>
    <t xml:space="preserve">відс. </t>
  </si>
  <si>
    <t>акти вик. робіт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</si>
  <si>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</si>
  <si>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обсяг видатків на оснащення ресурсної кімнати в закладах освіти</t>
  </si>
  <si>
    <t>Кількість спортивних та дитячих майданчиків встановлених у закладах</t>
  </si>
  <si>
    <t>середні витрати на надання державної підтримки одній дитині з ООП</t>
  </si>
  <si>
    <t>середні витрати на придбання спортивних та дитячих майданчиків в одному закладі</t>
  </si>
  <si>
    <t>витрати на оснащення однієї есурсної кімнати</t>
  </si>
  <si>
    <t>витрати на одного учня на засоби захисту учасників освітнього процесу в закладах ЗО під час карантину</t>
  </si>
  <si>
    <t>середня вартість одного автобуса</t>
  </si>
  <si>
    <t xml:space="preserve">Середні витрати на 1 дитину      
</t>
  </si>
  <si>
    <t>0611180</t>
  </si>
  <si>
    <t>Виконання заходів в рамках реалізації програми `Спроможна школа для кращих результатів`</t>
  </si>
  <si>
    <t>Обсяг видатків на обладнання та оснащення закладу освіти</t>
  </si>
  <si>
    <t>Кількість установ</t>
  </si>
  <si>
    <t>Середні витрати на обладнання та оснащення  закладу освіти</t>
  </si>
  <si>
    <t>тис.грн</t>
  </si>
  <si>
    <t>Середні витрати на виготовленн проєктно-кошторисної документації на один об'єкт</t>
  </si>
  <si>
    <t>середні витрати на навчально-тренувальну роботу у комунальних дитячо-юнацьких спортивних школах, видатки на утримання яких здійснюється з бюджету (ДЮСШ,КДЮСШ,СДЮШОР), у розрахунку на одного учня</t>
  </si>
  <si>
    <t>Розрахунково (обсяг витрат/кількість учнів)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</si>
</sst>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7" x14ac:knownFonts="1"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3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2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top" wrapText="1"/>
    </xf>
    <xf numFmtId="0" fontId="13" fillId="0" borderId="2" xfId="0" applyFont="1" applyBorder="1" applyAlignment="1">
      <alignment horizontal="center" wrapText="1"/>
    </xf>
    <xf numFmtId="4" fontId="1" fillId="0" borderId="0" xfId="0" applyNumberFormat="1" applyFont="1"/>
    <xf numFmtId="2" fontId="5" fillId="2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4" fillId="0" borderId="1" xfId="0" quotePrefix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8"/>
  <sheetViews>
    <sheetView zoomScaleNormal="100" workbookViewId="0">
      <selection sqref="A1:XFD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9.85546875" style="1" customWidth="1"/>
    <col min="4" max="4" width="12.85546875" style="1" customWidth="1"/>
    <col min="5" max="5" width="11.5703125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16" ht="18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6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3"/>
      <c r="O2" s="3"/>
      <c r="P2" s="3"/>
    </row>
    <row r="3" spans="1:16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3"/>
      <c r="O3" s="3"/>
      <c r="P3" s="3"/>
    </row>
    <row r="4" spans="1:16" ht="33.75" customHeight="1" x14ac:dyDescent="0.25">
      <c r="A4" s="93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4"/>
      <c r="O4" s="4"/>
      <c r="P4" s="4"/>
    </row>
    <row r="5" spans="1:16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5"/>
      <c r="O5" s="5"/>
      <c r="P5" s="5"/>
    </row>
    <row r="6" spans="1:16" x14ac:dyDescent="0.25">
      <c r="A6" s="95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7"/>
      <c r="O6" s="7"/>
      <c r="P6" s="7"/>
    </row>
    <row r="7" spans="1:16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</row>
    <row r="8" spans="1:16" ht="30.75" customHeight="1" x14ac:dyDescent="0.25">
      <c r="A8" s="8"/>
      <c r="B8" s="96" t="s">
        <v>36</v>
      </c>
      <c r="C8" s="96"/>
      <c r="D8" s="96"/>
      <c r="E8" s="6"/>
      <c r="F8" s="6"/>
      <c r="G8" s="97" t="s">
        <v>4</v>
      </c>
      <c r="H8" s="97"/>
      <c r="I8" s="97"/>
      <c r="J8" s="97"/>
      <c r="K8" s="97"/>
      <c r="L8" s="97"/>
      <c r="M8" s="97"/>
      <c r="N8" s="3"/>
      <c r="O8" s="3"/>
      <c r="P8" s="3"/>
    </row>
    <row r="9" spans="1:16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  <c r="N9" s="11"/>
      <c r="O9" s="11"/>
      <c r="P9" s="11"/>
    </row>
    <row r="10" spans="1:16" hidden="1" x14ac:dyDescent="0.25"/>
    <row r="11" spans="1:16" ht="53.25" customHeight="1" x14ac:dyDescent="0.25">
      <c r="A11" s="100" t="s">
        <v>7</v>
      </c>
      <c r="B11" s="100" t="s">
        <v>8</v>
      </c>
      <c r="C11" s="100" t="s">
        <v>9</v>
      </c>
      <c r="D11" s="100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16" ht="41.25" customHeight="1" x14ac:dyDescent="0.25">
      <c r="A12" s="100"/>
      <c r="B12" s="100"/>
      <c r="C12" s="100"/>
      <c r="D12" s="100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16" x14ac:dyDescent="0.25">
      <c r="A13" s="15"/>
      <c r="B13" s="15" t="s">
        <v>17</v>
      </c>
      <c r="C13" s="49"/>
      <c r="D13" s="49"/>
      <c r="E13" s="49"/>
      <c r="F13" s="49"/>
      <c r="G13" s="49"/>
      <c r="H13" s="49"/>
      <c r="I13" s="12"/>
      <c r="J13" s="12"/>
      <c r="K13" s="12"/>
      <c r="L13" s="12"/>
      <c r="M13" s="12"/>
    </row>
    <row r="14" spans="1:16" ht="30" x14ac:dyDescent="0.25">
      <c r="A14" s="12">
        <v>1</v>
      </c>
      <c r="B14" s="42" t="s">
        <v>18</v>
      </c>
      <c r="C14" s="47" t="s">
        <v>19</v>
      </c>
      <c r="D14" s="17" t="s">
        <v>20</v>
      </c>
      <c r="E14" s="57">
        <v>4</v>
      </c>
      <c r="F14" s="46">
        <v>0</v>
      </c>
      <c r="G14" s="46">
        <f>E14</f>
        <v>4</v>
      </c>
      <c r="H14" s="46">
        <f>E14</f>
        <v>4</v>
      </c>
      <c r="I14" s="46">
        <v>0</v>
      </c>
      <c r="J14" s="46">
        <f>H14</f>
        <v>4</v>
      </c>
      <c r="K14" s="46">
        <f>H14-E14</f>
        <v>0</v>
      </c>
      <c r="L14" s="46">
        <v>0</v>
      </c>
      <c r="M14" s="46">
        <f>K14</f>
        <v>0</v>
      </c>
    </row>
    <row r="15" spans="1:16" ht="15.75" customHeight="1" x14ac:dyDescent="0.25">
      <c r="A15" s="15"/>
      <c r="B15" s="15" t="s">
        <v>21</v>
      </c>
      <c r="C15" s="49"/>
      <c r="D15" s="49"/>
      <c r="E15" s="46"/>
      <c r="F15" s="46"/>
      <c r="G15" s="46"/>
      <c r="H15" s="46"/>
      <c r="I15" s="46"/>
      <c r="J15" s="46"/>
      <c r="K15" s="46"/>
      <c r="L15" s="46"/>
      <c r="M15" s="46"/>
    </row>
    <row r="16" spans="1:16" ht="62.25" customHeight="1" x14ac:dyDescent="0.25">
      <c r="A16" s="12">
        <v>1</v>
      </c>
      <c r="B16" s="42" t="s">
        <v>22</v>
      </c>
      <c r="C16" s="47" t="s">
        <v>19</v>
      </c>
      <c r="D16" s="17" t="s">
        <v>40</v>
      </c>
      <c r="E16" s="57">
        <v>1225</v>
      </c>
      <c r="F16" s="46">
        <v>0</v>
      </c>
      <c r="G16" s="46">
        <f>E16+F16</f>
        <v>1225</v>
      </c>
      <c r="H16" s="57">
        <v>1883</v>
      </c>
      <c r="I16" s="46">
        <v>0</v>
      </c>
      <c r="J16" s="46">
        <f>H16</f>
        <v>1883</v>
      </c>
      <c r="K16" s="46">
        <f>H16-E16</f>
        <v>658</v>
      </c>
      <c r="L16" s="46">
        <v>0</v>
      </c>
      <c r="M16" s="46">
        <f>K16</f>
        <v>658</v>
      </c>
    </row>
    <row r="17" spans="1:257" ht="45" x14ac:dyDescent="0.25">
      <c r="A17" s="12">
        <v>2</v>
      </c>
      <c r="B17" s="42" t="s">
        <v>37</v>
      </c>
      <c r="C17" s="47" t="s">
        <v>19</v>
      </c>
      <c r="D17" s="17" t="s">
        <v>41</v>
      </c>
      <c r="E17" s="57">
        <v>250</v>
      </c>
      <c r="F17" s="46">
        <v>0</v>
      </c>
      <c r="G17" s="46">
        <f t="shared" ref="G17:G22" si="0">E17+F17</f>
        <v>250</v>
      </c>
      <c r="H17" s="57">
        <v>183</v>
      </c>
      <c r="I17" s="46">
        <v>0</v>
      </c>
      <c r="J17" s="46">
        <f>H17</f>
        <v>183</v>
      </c>
      <c r="K17" s="46">
        <f>H17-E17</f>
        <v>-67</v>
      </c>
      <c r="L17" s="70">
        <v>0</v>
      </c>
      <c r="M17" s="46">
        <f>K17</f>
        <v>-67</v>
      </c>
    </row>
    <row r="18" spans="1:257" ht="30" x14ac:dyDescent="0.25">
      <c r="A18" s="71">
        <v>3</v>
      </c>
      <c r="B18" s="42" t="s">
        <v>142</v>
      </c>
      <c r="C18" s="47" t="s">
        <v>19</v>
      </c>
      <c r="D18" s="17" t="s">
        <v>143</v>
      </c>
      <c r="E18" s="57">
        <v>56</v>
      </c>
      <c r="F18" s="46">
        <v>0</v>
      </c>
      <c r="G18" s="46">
        <f t="shared" si="0"/>
        <v>56</v>
      </c>
      <c r="H18" s="57">
        <v>11</v>
      </c>
      <c r="I18" s="46">
        <v>0</v>
      </c>
      <c r="J18" s="46">
        <f>H18</f>
        <v>11</v>
      </c>
      <c r="K18" s="46">
        <f>H18-E18</f>
        <v>-45</v>
      </c>
      <c r="L18" s="70">
        <v>0</v>
      </c>
      <c r="M18" s="46">
        <f>K18</f>
        <v>-45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</row>
    <row r="19" spans="1:257" ht="15.75" customHeight="1" x14ac:dyDescent="0.25">
      <c r="A19" s="15"/>
      <c r="B19" s="15" t="s">
        <v>23</v>
      </c>
      <c r="C19" s="49"/>
      <c r="D19" s="49"/>
      <c r="E19" s="46"/>
      <c r="F19" s="46"/>
      <c r="G19" s="46"/>
      <c r="H19" s="46"/>
      <c r="I19" s="46"/>
      <c r="J19" s="46"/>
      <c r="K19" s="46"/>
      <c r="L19" s="46"/>
      <c r="M19" s="46"/>
    </row>
    <row r="20" spans="1:257" ht="50.25" customHeight="1" x14ac:dyDescent="0.25">
      <c r="A20" s="12">
        <v>1</v>
      </c>
      <c r="B20" s="20" t="s">
        <v>38</v>
      </c>
      <c r="C20" s="21" t="s">
        <v>19</v>
      </c>
      <c r="D20" s="17" t="s">
        <v>24</v>
      </c>
      <c r="E20" s="46">
        <v>306</v>
      </c>
      <c r="F20" s="46">
        <v>0</v>
      </c>
      <c r="G20" s="46">
        <f t="shared" si="0"/>
        <v>306</v>
      </c>
      <c r="H20" s="46">
        <v>471</v>
      </c>
      <c r="I20" s="46">
        <v>0</v>
      </c>
      <c r="J20" s="46">
        <f>H20</f>
        <v>471</v>
      </c>
      <c r="K20" s="46">
        <f>H20-E20</f>
        <v>165</v>
      </c>
      <c r="L20" s="46">
        <v>0</v>
      </c>
      <c r="M20" s="46">
        <f>K20</f>
        <v>165</v>
      </c>
    </row>
    <row r="21" spans="1:257" ht="45" x14ac:dyDescent="0.25">
      <c r="A21" s="12">
        <v>2</v>
      </c>
      <c r="B21" s="20" t="s">
        <v>39</v>
      </c>
      <c r="C21" s="21" t="s">
        <v>19</v>
      </c>
      <c r="D21" s="17" t="s">
        <v>24</v>
      </c>
      <c r="E21" s="46">
        <v>63</v>
      </c>
      <c r="F21" s="46">
        <v>0</v>
      </c>
      <c r="G21" s="46">
        <f t="shared" si="0"/>
        <v>63</v>
      </c>
      <c r="H21" s="46">
        <v>46</v>
      </c>
      <c r="I21" s="46">
        <v>0</v>
      </c>
      <c r="J21" s="46">
        <f>H21</f>
        <v>46</v>
      </c>
      <c r="K21" s="46">
        <f>H21-E21</f>
        <v>-17</v>
      </c>
      <c r="L21" s="70">
        <v>0</v>
      </c>
      <c r="M21" s="46">
        <f>K21</f>
        <v>-17</v>
      </c>
    </row>
    <row r="22" spans="1:257" ht="30" x14ac:dyDescent="0.25">
      <c r="A22" s="12">
        <v>3</v>
      </c>
      <c r="B22" s="20" t="s">
        <v>25</v>
      </c>
      <c r="C22" s="21" t="s">
        <v>26</v>
      </c>
      <c r="D22" s="17" t="s">
        <v>24</v>
      </c>
      <c r="E22" s="46">
        <v>190</v>
      </c>
      <c r="F22" s="46">
        <v>3.4</v>
      </c>
      <c r="G22" s="46">
        <f t="shared" si="0"/>
        <v>193.4</v>
      </c>
      <c r="H22" s="46">
        <v>174.4</v>
      </c>
      <c r="I22" s="46">
        <v>0</v>
      </c>
      <c r="J22" s="46">
        <f>H22</f>
        <v>174.4</v>
      </c>
      <c r="K22" s="46">
        <f>H22-E22</f>
        <v>-15.599999999999994</v>
      </c>
      <c r="L22" s="46">
        <v>0</v>
      </c>
      <c r="M22" s="46">
        <f>K22</f>
        <v>-15.599999999999994</v>
      </c>
    </row>
    <row r="23" spans="1:257" ht="8.25" customHeight="1" x14ac:dyDescent="0.25"/>
    <row r="24" spans="1:257" ht="24.75" customHeight="1" x14ac:dyDescent="0.25">
      <c r="A24" s="58"/>
      <c r="B24" s="106" t="s">
        <v>144</v>
      </c>
      <c r="C24" s="106"/>
      <c r="D24" s="106"/>
      <c r="E24" s="104"/>
      <c r="F24" s="104"/>
      <c r="G24" s="104"/>
      <c r="H24" s="105" t="s">
        <v>145</v>
      </c>
      <c r="I24" s="10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</row>
    <row r="25" spans="1:257" ht="6.75" hidden="1" customHeight="1" x14ac:dyDescent="0.25">
      <c r="A25" s="58"/>
      <c r="B25" s="72"/>
      <c r="C25" s="72"/>
      <c r="D25" s="72"/>
      <c r="E25" s="22"/>
      <c r="F25" s="23" t="s">
        <v>29</v>
      </c>
      <c r="G25" s="24"/>
      <c r="H25" s="102" t="s">
        <v>30</v>
      </c>
      <c r="I25" s="102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</row>
    <row r="26" spans="1:257" hidden="1" x14ac:dyDescent="0.25">
      <c r="A26" s="58"/>
      <c r="B26" s="72"/>
      <c r="C26" s="72"/>
      <c r="D26" s="72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15.75" customHeight="1" x14ac:dyDescent="0.25">
      <c r="B27" s="103" t="s">
        <v>42</v>
      </c>
      <c r="C27" s="103"/>
      <c r="D27" s="103"/>
      <c r="E27" s="104"/>
      <c r="F27" s="104"/>
      <c r="G27" s="104"/>
      <c r="H27" s="105" t="s">
        <v>146</v>
      </c>
      <c r="I27" s="105"/>
    </row>
    <row r="28" spans="1:257" ht="12" customHeight="1" x14ac:dyDescent="0.25">
      <c r="B28" s="22"/>
      <c r="C28" s="22"/>
      <c r="D28" s="22"/>
      <c r="E28" s="22"/>
      <c r="F28" s="23"/>
      <c r="G28" s="24"/>
      <c r="H28" s="102"/>
      <c r="I28" s="102"/>
    </row>
  </sheetData>
  <mergeCells count="25">
    <mergeCell ref="H28:I28"/>
    <mergeCell ref="H11:J11"/>
    <mergeCell ref="K11:M11"/>
    <mergeCell ref="B27:D27"/>
    <mergeCell ref="E27:G27"/>
    <mergeCell ref="H27:I27"/>
    <mergeCell ref="B24:D24"/>
    <mergeCell ref="E24:G24"/>
    <mergeCell ref="H24:I24"/>
    <mergeCell ref="H25:I25"/>
    <mergeCell ref="A11:A12"/>
    <mergeCell ref="B11:B12"/>
    <mergeCell ref="C11:C12"/>
    <mergeCell ref="D11:D12"/>
    <mergeCell ref="E11:G11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" right="0" top="0.74803149606299213" bottom="0.74803149606299213" header="0.51181102362204722" footer="0.51181102362204722"/>
  <pageSetup paperSize="9" scale="73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7"/>
  <sheetViews>
    <sheetView topLeftCell="A16" zoomScaleNormal="100" workbookViewId="0">
      <selection activeCell="R12" sqref="R12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28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15.75" customHeight="1" x14ac:dyDescent="0.25">
      <c r="A8" s="8"/>
      <c r="B8" s="114" t="s">
        <v>117</v>
      </c>
      <c r="C8" s="96"/>
      <c r="D8" s="96"/>
      <c r="E8" s="6"/>
      <c r="F8" s="6"/>
      <c r="G8" s="97" t="s">
        <v>118</v>
      </c>
      <c r="H8" s="97"/>
      <c r="I8" s="97"/>
      <c r="J8" s="97"/>
      <c r="K8" s="97"/>
      <c r="L8" s="97"/>
      <c r="M8" s="97"/>
    </row>
    <row r="9" spans="1:257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1" spans="1:257" ht="56.25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32.25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43.5" customHeight="1" x14ac:dyDescent="0.25">
      <c r="A14" s="12">
        <v>1</v>
      </c>
      <c r="B14" s="42" t="s">
        <v>182</v>
      </c>
      <c r="C14" s="43" t="s">
        <v>61</v>
      </c>
      <c r="D14" s="43" t="s">
        <v>43</v>
      </c>
      <c r="E14" s="65">
        <v>0</v>
      </c>
      <c r="F14" s="66">
        <v>4381.66</v>
      </c>
      <c r="G14" s="66">
        <f>E14+F14</f>
        <v>4381.66</v>
      </c>
      <c r="H14" s="65">
        <v>0</v>
      </c>
      <c r="I14" s="66">
        <v>4127.6400000000003</v>
      </c>
      <c r="J14" s="66">
        <f>H14+I14</f>
        <v>4127.6400000000003</v>
      </c>
      <c r="K14" s="66">
        <f>H14-E14</f>
        <v>0</v>
      </c>
      <c r="L14" s="66">
        <f>I14-F14</f>
        <v>-254.01999999999953</v>
      </c>
      <c r="M14" s="66">
        <f>L14+K14</f>
        <v>-254.01999999999953</v>
      </c>
    </row>
    <row r="15" spans="1:257" ht="51" customHeight="1" x14ac:dyDescent="0.25">
      <c r="A15" s="49">
        <v>2</v>
      </c>
      <c r="B15" s="42" t="s">
        <v>183</v>
      </c>
      <c r="C15" s="43" t="s">
        <v>61</v>
      </c>
      <c r="D15" s="43" t="s">
        <v>43</v>
      </c>
      <c r="E15" s="65">
        <v>0</v>
      </c>
      <c r="F15" s="66">
        <v>2719.31</v>
      </c>
      <c r="G15" s="66">
        <f t="shared" ref="G15:G23" si="0">E15+F15</f>
        <v>2719.31</v>
      </c>
      <c r="H15" s="65">
        <v>0</v>
      </c>
      <c r="I15" s="66">
        <v>1752.74</v>
      </c>
      <c r="J15" s="66">
        <f t="shared" ref="J15:J23" si="1">H15+I15</f>
        <v>1752.74</v>
      </c>
      <c r="K15" s="66">
        <f t="shared" ref="K15:K23" si="2">H15-E15</f>
        <v>0</v>
      </c>
      <c r="L15" s="66">
        <f t="shared" ref="L15:L23" si="3">I15-F15</f>
        <v>-966.56999999999994</v>
      </c>
      <c r="M15" s="66">
        <f t="shared" ref="M15:M23" si="4">L15+K15</f>
        <v>-966.56999999999994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</row>
    <row r="16" spans="1:257" ht="51" customHeight="1" x14ac:dyDescent="0.25">
      <c r="A16" s="79">
        <v>3</v>
      </c>
      <c r="B16" s="42" t="s">
        <v>184</v>
      </c>
      <c r="C16" s="43" t="s">
        <v>61</v>
      </c>
      <c r="D16" s="43" t="s">
        <v>43</v>
      </c>
      <c r="E16" s="65">
        <v>0</v>
      </c>
      <c r="F16" s="66">
        <v>111.3</v>
      </c>
      <c r="G16" s="66">
        <f>SUM(E16:F16)</f>
        <v>111.3</v>
      </c>
      <c r="H16" s="65">
        <v>0</v>
      </c>
      <c r="I16" s="66">
        <v>111.3</v>
      </c>
      <c r="J16" s="66">
        <f>SUM(H16:I16)</f>
        <v>111.3</v>
      </c>
      <c r="K16" s="66">
        <f>H16-E16</f>
        <v>0</v>
      </c>
      <c r="L16" s="66">
        <f>J16-F16</f>
        <v>0</v>
      </c>
      <c r="M16" s="66">
        <f t="shared" ref="M16" si="5">J16-G16</f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x14ac:dyDescent="0.25">
      <c r="A17" s="15"/>
      <c r="B17" s="15" t="s">
        <v>21</v>
      </c>
      <c r="C17" s="12"/>
      <c r="D17" s="49"/>
      <c r="E17" s="66"/>
      <c r="F17" s="66"/>
      <c r="G17" s="66"/>
      <c r="H17" s="66"/>
      <c r="I17" s="66"/>
      <c r="J17" s="66"/>
      <c r="K17" s="66"/>
      <c r="L17" s="66"/>
      <c r="M17" s="66"/>
    </row>
    <row r="18" spans="1:257" ht="36" customHeight="1" x14ac:dyDescent="0.25">
      <c r="A18" s="79">
        <v>1</v>
      </c>
      <c r="B18" s="41" t="s">
        <v>119</v>
      </c>
      <c r="C18" s="48" t="s">
        <v>80</v>
      </c>
      <c r="D18" s="43" t="s">
        <v>43</v>
      </c>
      <c r="E18" s="66">
        <v>0</v>
      </c>
      <c r="F18" s="66">
        <v>2</v>
      </c>
      <c r="G18" s="66">
        <f t="shared" si="0"/>
        <v>2</v>
      </c>
      <c r="H18" s="66">
        <v>0</v>
      </c>
      <c r="I18" s="66">
        <v>2</v>
      </c>
      <c r="J18" s="66">
        <f t="shared" si="1"/>
        <v>2</v>
      </c>
      <c r="K18" s="66">
        <f t="shared" si="2"/>
        <v>0</v>
      </c>
      <c r="L18" s="66">
        <f t="shared" si="3"/>
        <v>0</v>
      </c>
      <c r="M18" s="66">
        <f t="shared" si="4"/>
        <v>0</v>
      </c>
    </row>
    <row r="19" spans="1:257" ht="42" customHeight="1" x14ac:dyDescent="0.25">
      <c r="A19" s="79">
        <v>2</v>
      </c>
      <c r="B19" s="41" t="s">
        <v>185</v>
      </c>
      <c r="C19" s="48" t="s">
        <v>80</v>
      </c>
      <c r="D19" s="43" t="s">
        <v>43</v>
      </c>
      <c r="E19" s="66">
        <v>0</v>
      </c>
      <c r="F19" s="66">
        <v>2</v>
      </c>
      <c r="G19" s="66">
        <f t="shared" si="0"/>
        <v>2</v>
      </c>
      <c r="H19" s="66">
        <v>0</v>
      </c>
      <c r="I19" s="66">
        <v>2</v>
      </c>
      <c r="J19" s="66">
        <f t="shared" si="1"/>
        <v>2</v>
      </c>
      <c r="K19" s="66">
        <f t="shared" si="2"/>
        <v>0</v>
      </c>
      <c r="L19" s="66">
        <f t="shared" si="3"/>
        <v>0</v>
      </c>
      <c r="M19" s="66">
        <f t="shared" si="4"/>
        <v>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</row>
    <row r="20" spans="1:257" x14ac:dyDescent="0.25">
      <c r="A20" s="15"/>
      <c r="B20" s="15" t="s">
        <v>23</v>
      </c>
      <c r="C20" s="12"/>
      <c r="D20" s="49"/>
      <c r="E20" s="66"/>
      <c r="F20" s="66"/>
      <c r="G20" s="66"/>
      <c r="H20" s="66"/>
      <c r="I20" s="66"/>
      <c r="J20" s="66"/>
      <c r="K20" s="66"/>
      <c r="L20" s="66"/>
      <c r="M20" s="66"/>
    </row>
    <row r="21" spans="1:257" ht="45" customHeight="1" x14ac:dyDescent="0.25">
      <c r="A21" s="79">
        <v>1</v>
      </c>
      <c r="B21" s="50" t="s">
        <v>186</v>
      </c>
      <c r="C21" s="51" t="s">
        <v>61</v>
      </c>
      <c r="D21" s="51" t="s">
        <v>43</v>
      </c>
      <c r="E21" s="66">
        <v>0</v>
      </c>
      <c r="F21" s="66">
        <v>1123.24</v>
      </c>
      <c r="G21" s="66">
        <f t="shared" si="0"/>
        <v>1123.24</v>
      </c>
      <c r="H21" s="66">
        <v>0</v>
      </c>
      <c r="I21" s="66">
        <v>1031.9100000000001</v>
      </c>
      <c r="J21" s="66">
        <f t="shared" si="1"/>
        <v>1031.9100000000001</v>
      </c>
      <c r="K21" s="66">
        <f t="shared" si="2"/>
        <v>0</v>
      </c>
      <c r="L21" s="66">
        <f t="shared" si="3"/>
        <v>-91.329999999999927</v>
      </c>
      <c r="M21" s="66">
        <f t="shared" si="4"/>
        <v>-91.329999999999927</v>
      </c>
    </row>
    <row r="22" spans="1:257" ht="45" customHeight="1" x14ac:dyDescent="0.25">
      <c r="A22" s="79">
        <v>2</v>
      </c>
      <c r="B22" s="50" t="s">
        <v>187</v>
      </c>
      <c r="C22" s="51" t="s">
        <v>61</v>
      </c>
      <c r="D22" s="51" t="s">
        <v>43</v>
      </c>
      <c r="E22" s="66">
        <v>0</v>
      </c>
      <c r="F22" s="66">
        <v>791.44</v>
      </c>
      <c r="G22" s="66">
        <f>SUM(E22:F22)</f>
        <v>791.44</v>
      </c>
      <c r="H22" s="84">
        <v>0</v>
      </c>
      <c r="I22" s="66">
        <v>791.44</v>
      </c>
      <c r="J22" s="66">
        <f>SUM(H22:I22)</f>
        <v>791.44</v>
      </c>
      <c r="K22" s="66">
        <v>0</v>
      </c>
      <c r="L22" s="66">
        <v>0</v>
      </c>
      <c r="M22" s="66"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ht="54" customHeight="1" x14ac:dyDescent="0.25">
      <c r="A23" s="79">
        <v>3</v>
      </c>
      <c r="B23" s="50" t="s">
        <v>206</v>
      </c>
      <c r="C23" s="51" t="s">
        <v>26</v>
      </c>
      <c r="D23" s="51" t="s">
        <v>34</v>
      </c>
      <c r="E23" s="67">
        <v>0</v>
      </c>
      <c r="F23" s="66">
        <v>37.1</v>
      </c>
      <c r="G23" s="66">
        <f t="shared" si="0"/>
        <v>37.1</v>
      </c>
      <c r="H23" s="67">
        <v>0</v>
      </c>
      <c r="I23" s="66">
        <v>37.1</v>
      </c>
      <c r="J23" s="66">
        <f t="shared" si="1"/>
        <v>37.1</v>
      </c>
      <c r="K23" s="66">
        <f t="shared" si="2"/>
        <v>0</v>
      </c>
      <c r="L23" s="66">
        <f t="shared" si="3"/>
        <v>0</v>
      </c>
      <c r="M23" s="66">
        <f t="shared" si="4"/>
        <v>0</v>
      </c>
    </row>
    <row r="24" spans="1:257" ht="15" customHeight="1" x14ac:dyDescent="0.25">
      <c r="A24" s="79"/>
      <c r="B24" s="85" t="s">
        <v>27</v>
      </c>
      <c r="C24" s="43"/>
      <c r="D24" s="43"/>
      <c r="E24" s="86"/>
      <c r="F24" s="66"/>
      <c r="G24" s="66"/>
      <c r="H24" s="86"/>
      <c r="I24" s="66"/>
      <c r="J24" s="66"/>
      <c r="K24" s="66"/>
      <c r="L24" s="66"/>
      <c r="M24" s="66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</row>
    <row r="25" spans="1:257" ht="31.5" x14ac:dyDescent="0.25">
      <c r="A25" s="75">
        <v>1</v>
      </c>
      <c r="B25" s="76" t="s">
        <v>188</v>
      </c>
      <c r="C25" s="76" t="s">
        <v>189</v>
      </c>
      <c r="D25" s="91" t="s">
        <v>190</v>
      </c>
      <c r="E25" s="77"/>
      <c r="F25" s="77">
        <v>100</v>
      </c>
      <c r="G25" s="77">
        <v>100</v>
      </c>
      <c r="H25" s="77"/>
      <c r="I25" s="77">
        <v>100</v>
      </c>
      <c r="J25" s="77">
        <v>100</v>
      </c>
      <c r="K25" s="77"/>
      <c r="L25" s="77"/>
      <c r="M25" s="77"/>
    </row>
    <row r="26" spans="1:257" ht="24" customHeight="1" x14ac:dyDescent="0.25">
      <c r="A26" s="58"/>
      <c r="B26" s="111" t="s">
        <v>144</v>
      </c>
      <c r="C26" s="111"/>
      <c r="D26" s="111"/>
      <c r="E26" s="112"/>
      <c r="F26" s="112"/>
      <c r="G26" s="112"/>
      <c r="H26" s="110" t="s">
        <v>145</v>
      </c>
      <c r="I26" s="110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24" customHeight="1" x14ac:dyDescent="0.25">
      <c r="A27" s="58"/>
      <c r="B27" s="113" t="s">
        <v>42</v>
      </c>
      <c r="C27" s="113"/>
      <c r="D27" s="113"/>
      <c r="E27" s="112"/>
      <c r="F27" s="112"/>
      <c r="G27" s="112"/>
      <c r="H27" s="110" t="s">
        <v>146</v>
      </c>
      <c r="I27" s="11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</sheetData>
  <mergeCells count="23">
    <mergeCell ref="H27:I27"/>
    <mergeCell ref="H11:J11"/>
    <mergeCell ref="K11:M11"/>
    <mergeCell ref="A11:A12"/>
    <mergeCell ref="B11:B12"/>
    <mergeCell ref="C11:C12"/>
    <mergeCell ref="D11:D12"/>
    <mergeCell ref="E11:G11"/>
    <mergeCell ref="B26:D26"/>
    <mergeCell ref="E26:G26"/>
    <mergeCell ref="H26:I26"/>
    <mergeCell ref="B27:D27"/>
    <mergeCell ref="E27:G27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74803149606299213" bottom="0.74803149606299213" header="0.51181102362204722" footer="0.51181102362204722"/>
  <pageSetup paperSize="9" scale="77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7"/>
  <sheetViews>
    <sheetView zoomScaleNormal="100" workbookViewId="0">
      <selection sqref="A1:XFD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s="69" customFormat="1" ht="30.75" customHeight="1" x14ac:dyDescent="0.2">
      <c r="A4" s="115" t="s">
        <v>140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</row>
    <row r="5" spans="1:257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39.75" customHeight="1" x14ac:dyDescent="0.25">
      <c r="A8" s="8"/>
      <c r="B8" s="96" t="s">
        <v>122</v>
      </c>
      <c r="C8" s="96"/>
      <c r="D8" s="96"/>
      <c r="E8" s="6"/>
      <c r="F8" s="6"/>
      <c r="G8" s="97" t="s">
        <v>121</v>
      </c>
      <c r="H8" s="97"/>
      <c r="I8" s="97"/>
      <c r="J8" s="97"/>
      <c r="K8" s="97"/>
      <c r="L8" s="97"/>
      <c r="M8" s="97"/>
    </row>
    <row r="9" spans="1:257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1" spans="1:257" ht="61.5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33.75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>
        <v>1</v>
      </c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43.5" customHeight="1" x14ac:dyDescent="0.25">
      <c r="A14" s="12"/>
      <c r="B14" s="42" t="s">
        <v>123</v>
      </c>
      <c r="C14" s="43" t="s">
        <v>19</v>
      </c>
      <c r="D14" s="44" t="s">
        <v>130</v>
      </c>
      <c r="E14" s="37">
        <v>1</v>
      </c>
      <c r="F14" s="19">
        <v>0</v>
      </c>
      <c r="G14" s="19">
        <f>E14+F14</f>
        <v>1</v>
      </c>
      <c r="H14" s="37">
        <v>1</v>
      </c>
      <c r="I14" s="38">
        <v>0</v>
      </c>
      <c r="J14" s="38">
        <f>H14+I14</f>
        <v>1</v>
      </c>
      <c r="K14" s="19">
        <f>H14-E14</f>
        <v>0</v>
      </c>
      <c r="L14" s="19">
        <f>I14-F14</f>
        <v>0</v>
      </c>
      <c r="M14" s="19">
        <f>L14+K14</f>
        <v>0</v>
      </c>
    </row>
    <row r="15" spans="1:257" ht="116.25" customHeight="1" x14ac:dyDescent="0.25">
      <c r="A15" s="49"/>
      <c r="B15" s="42" t="s">
        <v>124</v>
      </c>
      <c r="C15" s="43" t="s">
        <v>61</v>
      </c>
      <c r="D15" s="44" t="s">
        <v>131</v>
      </c>
      <c r="E15" s="37">
        <v>2852.9</v>
      </c>
      <c r="F15" s="38">
        <v>43</v>
      </c>
      <c r="G15" s="38">
        <f t="shared" ref="G15:G24" si="0">E15+F15</f>
        <v>2895.9</v>
      </c>
      <c r="H15" s="37">
        <v>2744</v>
      </c>
      <c r="I15" s="38">
        <v>43</v>
      </c>
      <c r="J15" s="38">
        <f t="shared" ref="J15:J24" si="1">H15+I15</f>
        <v>2787</v>
      </c>
      <c r="K15" s="38">
        <f t="shared" ref="K15:K16" si="2">H15-E15</f>
        <v>-108.90000000000009</v>
      </c>
      <c r="L15" s="38">
        <f t="shared" ref="L15:L16" si="3">I15-F15</f>
        <v>0</v>
      </c>
      <c r="M15" s="38">
        <f t="shared" ref="M15:M16" si="4">L15+K15</f>
        <v>-108.90000000000009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</row>
    <row r="16" spans="1:257" ht="117" customHeight="1" x14ac:dyDescent="0.25">
      <c r="A16" s="49"/>
      <c r="B16" s="42" t="s">
        <v>125</v>
      </c>
      <c r="C16" s="43" t="s">
        <v>33</v>
      </c>
      <c r="D16" s="44" t="s">
        <v>85</v>
      </c>
      <c r="E16" s="37">
        <v>20</v>
      </c>
      <c r="F16" s="38">
        <v>0</v>
      </c>
      <c r="G16" s="38">
        <f t="shared" si="0"/>
        <v>20</v>
      </c>
      <c r="H16" s="37">
        <v>20</v>
      </c>
      <c r="I16" s="38">
        <v>0</v>
      </c>
      <c r="J16" s="38">
        <f t="shared" si="1"/>
        <v>20</v>
      </c>
      <c r="K16" s="38">
        <f t="shared" si="2"/>
        <v>0</v>
      </c>
      <c r="L16" s="38">
        <f t="shared" si="3"/>
        <v>0</v>
      </c>
      <c r="M16" s="38">
        <f t="shared" si="4"/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x14ac:dyDescent="0.25">
      <c r="A17" s="15">
        <v>2</v>
      </c>
      <c r="B17" s="15" t="s">
        <v>21</v>
      </c>
      <c r="C17" s="12"/>
      <c r="D17" s="12"/>
      <c r="E17" s="12"/>
      <c r="F17" s="12"/>
      <c r="G17" s="38"/>
      <c r="H17" s="49"/>
      <c r="I17" s="49"/>
      <c r="J17" s="38"/>
      <c r="K17" s="12"/>
      <c r="L17" s="12"/>
      <c r="M17" s="12"/>
    </row>
    <row r="18" spans="1:257" ht="72" customHeight="1" x14ac:dyDescent="0.25">
      <c r="A18" s="15"/>
      <c r="B18" s="42" t="s">
        <v>126</v>
      </c>
      <c r="C18" s="48" t="s">
        <v>33</v>
      </c>
      <c r="D18" s="52" t="s">
        <v>132</v>
      </c>
      <c r="E18" s="56">
        <v>324</v>
      </c>
      <c r="F18" s="12">
        <v>0</v>
      </c>
      <c r="G18" s="38">
        <f t="shared" si="0"/>
        <v>324</v>
      </c>
      <c r="H18" s="56">
        <v>324</v>
      </c>
      <c r="I18" s="49">
        <v>0</v>
      </c>
      <c r="J18" s="38">
        <f t="shared" si="1"/>
        <v>324</v>
      </c>
      <c r="K18" s="12">
        <f>H18-E18</f>
        <v>0</v>
      </c>
      <c r="L18" s="12">
        <v>0</v>
      </c>
      <c r="M18" s="12">
        <f>K18</f>
        <v>0</v>
      </c>
    </row>
    <row r="19" spans="1:257" ht="151.5" customHeight="1" x14ac:dyDescent="0.25">
      <c r="A19" s="15"/>
      <c r="B19" s="42" t="s">
        <v>127</v>
      </c>
      <c r="C19" s="48" t="s">
        <v>100</v>
      </c>
      <c r="D19" s="52" t="s">
        <v>133</v>
      </c>
      <c r="E19" s="56">
        <v>90</v>
      </c>
      <c r="F19" s="12">
        <v>0</v>
      </c>
      <c r="G19" s="38">
        <f t="shared" si="0"/>
        <v>90</v>
      </c>
      <c r="H19" s="56">
        <v>148</v>
      </c>
      <c r="I19" s="49">
        <v>0</v>
      </c>
      <c r="J19" s="38">
        <f t="shared" si="1"/>
        <v>148</v>
      </c>
      <c r="K19" s="12">
        <f>H19-E19</f>
        <v>58</v>
      </c>
      <c r="L19" s="12">
        <v>0</v>
      </c>
      <c r="M19" s="12">
        <f>K19</f>
        <v>58</v>
      </c>
    </row>
    <row r="20" spans="1:257" x14ac:dyDescent="0.25">
      <c r="A20" s="15">
        <v>3</v>
      </c>
      <c r="B20" s="15" t="s">
        <v>23</v>
      </c>
      <c r="C20" s="12"/>
      <c r="D20" s="12"/>
      <c r="E20" s="12"/>
      <c r="F20" s="12"/>
      <c r="G20" s="38"/>
      <c r="H20" s="49"/>
      <c r="I20" s="49"/>
      <c r="J20" s="38"/>
      <c r="K20" s="12"/>
      <c r="L20" s="12"/>
      <c r="M20" s="12"/>
    </row>
    <row r="21" spans="1:257" ht="177" customHeight="1" x14ac:dyDescent="0.25">
      <c r="A21" s="15"/>
      <c r="B21" s="42" t="s">
        <v>207</v>
      </c>
      <c r="C21" s="51" t="s">
        <v>26</v>
      </c>
      <c r="D21" s="52" t="s">
        <v>208</v>
      </c>
      <c r="E21" s="37">
        <v>7547</v>
      </c>
      <c r="F21" s="38">
        <v>114</v>
      </c>
      <c r="G21" s="38">
        <f t="shared" si="0"/>
        <v>7661</v>
      </c>
      <c r="H21" s="37">
        <v>8469</v>
      </c>
      <c r="I21" s="38">
        <v>133</v>
      </c>
      <c r="J21" s="38">
        <f t="shared" si="1"/>
        <v>8602</v>
      </c>
      <c r="K21" s="26">
        <f>H21-E21</f>
        <v>922</v>
      </c>
      <c r="L21" s="26">
        <v>0</v>
      </c>
      <c r="M21" s="26">
        <f>K21</f>
        <v>922</v>
      </c>
    </row>
    <row r="22" spans="1:257" ht="156" customHeight="1" x14ac:dyDescent="0.25">
      <c r="A22" s="15"/>
      <c r="B22" s="42" t="s">
        <v>128</v>
      </c>
      <c r="C22" s="51" t="s">
        <v>26</v>
      </c>
      <c r="D22" s="52" t="s">
        <v>134</v>
      </c>
      <c r="E22" s="37">
        <v>1300</v>
      </c>
      <c r="F22" s="38">
        <v>0</v>
      </c>
      <c r="G22" s="38">
        <f t="shared" si="0"/>
        <v>1300</v>
      </c>
      <c r="H22" s="57">
        <v>848</v>
      </c>
      <c r="I22" s="46">
        <v>0</v>
      </c>
      <c r="J22" s="38">
        <f t="shared" si="1"/>
        <v>848</v>
      </c>
      <c r="K22" s="26">
        <f>H22-E22</f>
        <v>-452</v>
      </c>
      <c r="L22" s="26">
        <v>0</v>
      </c>
      <c r="M22" s="26">
        <f>K22</f>
        <v>-452</v>
      </c>
    </row>
    <row r="23" spans="1:257" x14ac:dyDescent="0.25">
      <c r="A23" s="15">
        <v>4</v>
      </c>
      <c r="B23" s="15" t="s">
        <v>27</v>
      </c>
      <c r="C23" s="12"/>
      <c r="D23" s="12"/>
      <c r="E23" s="12"/>
      <c r="F23" s="12"/>
      <c r="G23" s="38"/>
      <c r="H23" s="49"/>
      <c r="I23" s="49"/>
      <c r="J23" s="38"/>
      <c r="K23" s="12"/>
      <c r="L23" s="12"/>
      <c r="M23" s="12"/>
    </row>
    <row r="24" spans="1:257" ht="150" customHeight="1" x14ac:dyDescent="0.25">
      <c r="A24" s="12"/>
      <c r="B24" s="55" t="s">
        <v>129</v>
      </c>
      <c r="C24" s="53" t="s">
        <v>28</v>
      </c>
      <c r="D24" s="52" t="s">
        <v>32</v>
      </c>
      <c r="E24" s="54">
        <v>1.02</v>
      </c>
      <c r="F24" s="12">
        <v>0</v>
      </c>
      <c r="G24" s="38">
        <f t="shared" si="0"/>
        <v>1.02</v>
      </c>
      <c r="H24" s="54">
        <v>1.02</v>
      </c>
      <c r="I24" s="49">
        <v>0</v>
      </c>
      <c r="J24" s="38">
        <f t="shared" si="1"/>
        <v>1.02</v>
      </c>
      <c r="K24" s="12">
        <f>H24-E24</f>
        <v>0</v>
      </c>
      <c r="L24" s="12">
        <v>0</v>
      </c>
      <c r="M24" s="12">
        <f>K24</f>
        <v>0</v>
      </c>
    </row>
    <row r="26" spans="1:257" ht="24" customHeight="1" x14ac:dyDescent="0.25">
      <c r="A26" s="58"/>
      <c r="B26" s="111" t="s">
        <v>144</v>
      </c>
      <c r="C26" s="111"/>
      <c r="D26" s="111"/>
      <c r="E26" s="112"/>
      <c r="F26" s="112"/>
      <c r="G26" s="112"/>
      <c r="H26" s="110" t="s">
        <v>145</v>
      </c>
      <c r="I26" s="110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24" customHeight="1" x14ac:dyDescent="0.25">
      <c r="A27" s="58"/>
      <c r="B27" s="113" t="s">
        <v>42</v>
      </c>
      <c r="C27" s="113"/>
      <c r="D27" s="113"/>
      <c r="E27" s="112"/>
      <c r="F27" s="112"/>
      <c r="G27" s="112"/>
      <c r="H27" s="110" t="s">
        <v>146</v>
      </c>
      <c r="I27" s="11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</sheetData>
  <mergeCells count="23">
    <mergeCell ref="H27:I27"/>
    <mergeCell ref="H11:J11"/>
    <mergeCell ref="K11:M11"/>
    <mergeCell ref="A11:A12"/>
    <mergeCell ref="B11:B12"/>
    <mergeCell ref="C11:C12"/>
    <mergeCell ref="D11:D12"/>
    <mergeCell ref="E11:G11"/>
    <mergeCell ref="B26:D26"/>
    <mergeCell ref="E26:G26"/>
    <mergeCell ref="H26:I26"/>
    <mergeCell ref="B27:D27"/>
    <mergeCell ref="E27:G27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.196527777777778" right="0.196527777777778" top="0.74791666666666701" bottom="0.74791666666666701" header="0.51180555555555496" footer="0.51180555555555496"/>
  <pageSetup paperSize="9" scale="80" firstPageNumber="0" orientation="landscape" horizontalDpi="300" verticalDpi="300" r:id="rId1"/>
  <rowBreaks count="2" manualBreakCount="2">
    <brk id="16" max="16383" man="1"/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1"/>
  <sheetViews>
    <sheetView tabSelected="1" topLeftCell="A2" zoomScaleNormal="100" workbookViewId="0">
      <selection activeCell="R14" sqref="R14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13" ht="41.25" hidden="1" customHeight="1" x14ac:dyDescent="0.25">
      <c r="A1" s="2"/>
      <c r="J1" s="98"/>
      <c r="K1" s="98"/>
      <c r="L1" s="98"/>
    </row>
    <row r="2" spans="1:13" ht="15.75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34.5" customHeight="1" x14ac:dyDescent="0.25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x14ac:dyDescent="0.2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5" t="s">
        <v>141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0.75" customHeight="1" x14ac:dyDescent="0.25">
      <c r="A8" s="8"/>
      <c r="B8" s="96" t="s">
        <v>120</v>
      </c>
      <c r="C8" s="96"/>
      <c r="D8" s="96"/>
      <c r="E8" s="6"/>
      <c r="F8" s="6"/>
      <c r="G8" s="97" t="s">
        <v>135</v>
      </c>
      <c r="H8" s="97"/>
      <c r="I8" s="97"/>
      <c r="J8" s="97"/>
      <c r="K8" s="97"/>
      <c r="L8" s="97"/>
      <c r="M8" s="97"/>
    </row>
    <row r="9" spans="1:13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1" spans="1:13" ht="66.75" customHeight="1" x14ac:dyDescent="0.25">
      <c r="A11" s="100" t="s">
        <v>7</v>
      </c>
      <c r="B11" s="100" t="s">
        <v>8</v>
      </c>
      <c r="C11" s="100" t="s">
        <v>9</v>
      </c>
      <c r="D11" s="100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13" ht="50.25" customHeight="1" x14ac:dyDescent="0.25">
      <c r="A12" s="100"/>
      <c r="B12" s="100"/>
      <c r="C12" s="100"/>
      <c r="D12" s="100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13" x14ac:dyDescent="0.25">
      <c r="A13" s="15">
        <v>1</v>
      </c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43.5" customHeight="1" x14ac:dyDescent="0.25">
      <c r="A14" s="12"/>
      <c r="B14" s="42" t="s">
        <v>136</v>
      </c>
      <c r="C14" s="43" t="s">
        <v>19</v>
      </c>
      <c r="D14" s="44" t="s">
        <v>139</v>
      </c>
      <c r="E14" s="37">
        <v>42</v>
      </c>
      <c r="F14" s="19">
        <v>0</v>
      </c>
      <c r="G14" s="19">
        <f>E14+F14</f>
        <v>42</v>
      </c>
      <c r="H14" s="37">
        <v>18</v>
      </c>
      <c r="I14" s="38">
        <v>0</v>
      </c>
      <c r="J14" s="38">
        <f>H14+I14</f>
        <v>18</v>
      </c>
      <c r="K14" s="19">
        <f>H14-E14</f>
        <v>-24</v>
      </c>
      <c r="L14" s="19"/>
      <c r="M14" s="19">
        <f>K14</f>
        <v>-24</v>
      </c>
    </row>
    <row r="15" spans="1:13" x14ac:dyDescent="0.25">
      <c r="A15" s="15">
        <v>2</v>
      </c>
      <c r="B15" s="15" t="s">
        <v>21</v>
      </c>
      <c r="C15" s="12"/>
      <c r="D15" s="12"/>
      <c r="E15" s="12"/>
      <c r="F15" s="12"/>
      <c r="G15" s="12"/>
      <c r="H15" s="49"/>
      <c r="I15" s="49"/>
      <c r="J15" s="49"/>
      <c r="K15" s="12"/>
      <c r="L15" s="12"/>
      <c r="M15" s="12"/>
    </row>
    <row r="16" spans="1:13" ht="47.25" customHeight="1" x14ac:dyDescent="0.25">
      <c r="A16" s="15"/>
      <c r="B16" s="41" t="s">
        <v>137</v>
      </c>
      <c r="C16" s="48" t="s">
        <v>19</v>
      </c>
      <c r="D16" s="44" t="s">
        <v>139</v>
      </c>
      <c r="E16" s="12">
        <v>1230</v>
      </c>
      <c r="F16" s="12">
        <v>0</v>
      </c>
      <c r="G16" s="12">
        <f>E16</f>
        <v>1230</v>
      </c>
      <c r="H16" s="49">
        <v>558</v>
      </c>
      <c r="I16" s="49">
        <v>0</v>
      </c>
      <c r="J16" s="49">
        <f>H16</f>
        <v>558</v>
      </c>
      <c r="K16" s="12">
        <f>H16-E16</f>
        <v>-672</v>
      </c>
      <c r="L16" s="12"/>
      <c r="M16" s="12">
        <f>K16</f>
        <v>-672</v>
      </c>
    </row>
    <row r="17" spans="1:257" x14ac:dyDescent="0.25">
      <c r="A17" s="15">
        <v>3</v>
      </c>
      <c r="B17" s="15" t="s">
        <v>23</v>
      </c>
      <c r="C17" s="12"/>
      <c r="D17" s="12"/>
      <c r="E17" s="12"/>
      <c r="F17" s="12"/>
      <c r="G17" s="12"/>
      <c r="H17" s="49"/>
      <c r="I17" s="49"/>
      <c r="J17" s="49"/>
      <c r="K17" s="12"/>
      <c r="L17" s="12"/>
      <c r="M17" s="12"/>
    </row>
    <row r="18" spans="1:257" ht="51" customHeight="1" x14ac:dyDescent="0.25">
      <c r="A18" s="15"/>
      <c r="B18" s="50" t="s">
        <v>138</v>
      </c>
      <c r="C18" s="51" t="s">
        <v>26</v>
      </c>
      <c r="D18" s="52" t="s">
        <v>34</v>
      </c>
      <c r="E18" s="26">
        <v>94.18</v>
      </c>
      <c r="F18" s="26">
        <v>0</v>
      </c>
      <c r="G18" s="26">
        <f>E18</f>
        <v>94.18</v>
      </c>
      <c r="H18" s="46">
        <v>88</v>
      </c>
      <c r="I18" s="46">
        <v>0</v>
      </c>
      <c r="J18" s="46">
        <f>H18</f>
        <v>88</v>
      </c>
      <c r="K18" s="26">
        <f>H18-E18</f>
        <v>-6.1800000000000068</v>
      </c>
      <c r="L18" s="26"/>
      <c r="M18" s="26">
        <f>K18</f>
        <v>-6.1800000000000068</v>
      </c>
    </row>
    <row r="20" spans="1:257" ht="24" customHeight="1" x14ac:dyDescent="0.25">
      <c r="A20" s="58"/>
      <c r="B20" s="111" t="s">
        <v>144</v>
      </c>
      <c r="C20" s="111"/>
      <c r="D20" s="111"/>
      <c r="E20" s="112"/>
      <c r="F20" s="112"/>
      <c r="G20" s="112"/>
      <c r="H20" s="110" t="s">
        <v>145</v>
      </c>
      <c r="I20" s="11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</row>
    <row r="21" spans="1:257" ht="24" customHeight="1" x14ac:dyDescent="0.25">
      <c r="A21" s="58"/>
      <c r="B21" s="113" t="s">
        <v>42</v>
      </c>
      <c r="C21" s="113"/>
      <c r="D21" s="113"/>
      <c r="E21" s="112"/>
      <c r="F21" s="112"/>
      <c r="G21" s="112"/>
      <c r="H21" s="110" t="s">
        <v>146</v>
      </c>
      <c r="I21" s="11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</sheetData>
  <mergeCells count="24">
    <mergeCell ref="H21:I21"/>
    <mergeCell ref="H11:J11"/>
    <mergeCell ref="K11:M11"/>
    <mergeCell ref="A11:A12"/>
    <mergeCell ref="B11:B12"/>
    <mergeCell ref="C11:C12"/>
    <mergeCell ref="D11:D12"/>
    <mergeCell ref="E11:G11"/>
    <mergeCell ref="B20:D20"/>
    <mergeCell ref="E20:G20"/>
    <mergeCell ref="H20:I20"/>
    <mergeCell ref="B21:D21"/>
    <mergeCell ref="E21:G21"/>
    <mergeCell ref="A6:M6"/>
    <mergeCell ref="A7:M7"/>
    <mergeCell ref="B8:D8"/>
    <mergeCell ref="G8:M8"/>
    <mergeCell ref="A9:E9"/>
    <mergeCell ref="G9:M9"/>
    <mergeCell ref="J1:L1"/>
    <mergeCell ref="A2:M2"/>
    <mergeCell ref="A3:M3"/>
    <mergeCell ref="A4:M4"/>
    <mergeCell ref="A5:M5"/>
  </mergeCells>
  <printOptions horizontalCentered="1"/>
  <pageMargins left="0.196527777777778" right="0.196527777777778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40"/>
  <sheetViews>
    <sheetView topLeftCell="A28" zoomScaleNormal="100" workbookViewId="0">
      <selection sqref="A1:XFD1"/>
    </sheetView>
  </sheetViews>
  <sheetFormatPr defaultColWidth="9.140625" defaultRowHeight="15.75" x14ac:dyDescent="0.25"/>
  <cols>
    <col min="1" max="1" width="3.5703125" style="1" customWidth="1"/>
    <col min="2" max="2" width="24" style="1" customWidth="1"/>
    <col min="3" max="3" width="7.85546875" style="1" customWidth="1"/>
    <col min="4" max="4" width="11.42578125" style="1" customWidth="1"/>
    <col min="5" max="5" width="14.28515625" style="1" customWidth="1"/>
    <col min="6" max="6" width="9" style="1" customWidth="1"/>
    <col min="7" max="7" width="13.42578125" style="1" customWidth="1"/>
    <col min="8" max="8" width="12.42578125" style="1" customWidth="1"/>
    <col min="9" max="9" width="9" style="1" customWidth="1"/>
    <col min="10" max="10" width="12.28515625" style="1" customWidth="1"/>
    <col min="11" max="11" width="11.85546875" style="1" customWidth="1"/>
    <col min="12" max="12" width="8.85546875" style="1" customWidth="1"/>
    <col min="13" max="13" width="12.7109375" style="1" customWidth="1"/>
    <col min="14" max="257" width="9.140625" style="1"/>
  </cols>
  <sheetData>
    <row r="1" spans="1:257" ht="20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8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7.2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25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ht="12" customHeight="1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ht="15.75" customHeight="1" x14ac:dyDescent="0.25">
      <c r="A6" s="95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28.5" customHeight="1" x14ac:dyDescent="0.25">
      <c r="A8" s="8"/>
      <c r="B8" s="96" t="s">
        <v>44</v>
      </c>
      <c r="C8" s="96"/>
      <c r="D8" s="96"/>
      <c r="E8" s="6"/>
      <c r="F8" s="6"/>
      <c r="G8" s="97" t="s">
        <v>45</v>
      </c>
      <c r="H8" s="97"/>
      <c r="I8" s="97"/>
      <c r="J8" s="97"/>
      <c r="K8" s="97"/>
      <c r="L8" s="97"/>
      <c r="M8" s="97"/>
    </row>
    <row r="9" spans="1:257" ht="12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0" spans="1:257" ht="12" customHeight="1" x14ac:dyDescent="0.25"/>
    <row r="11" spans="1:257" ht="57.75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33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66" customHeight="1" x14ac:dyDescent="0.25">
      <c r="A14" s="12">
        <v>1</v>
      </c>
      <c r="B14" s="42" t="s">
        <v>46</v>
      </c>
      <c r="C14" s="27" t="s">
        <v>19</v>
      </c>
      <c r="D14" s="25" t="s">
        <v>63</v>
      </c>
      <c r="E14" s="60">
        <v>41.9</v>
      </c>
      <c r="F14" s="46">
        <v>0</v>
      </c>
      <c r="G14" s="46">
        <f>E14+F14</f>
        <v>41.9</v>
      </c>
      <c r="H14" s="60">
        <v>41.9</v>
      </c>
      <c r="I14" s="46">
        <v>0</v>
      </c>
      <c r="J14" s="46">
        <f>H14+I14</f>
        <v>41.9</v>
      </c>
      <c r="K14" s="46">
        <f>H14-E14</f>
        <v>0</v>
      </c>
      <c r="L14" s="46">
        <f>F14-I14</f>
        <v>0</v>
      </c>
      <c r="M14" s="46">
        <f>K14</f>
        <v>0</v>
      </c>
    </row>
    <row r="15" spans="1:257" ht="66.75" customHeight="1" x14ac:dyDescent="0.25">
      <c r="A15" s="12">
        <v>2</v>
      </c>
      <c r="B15" s="50" t="s">
        <v>47</v>
      </c>
      <c r="C15" s="43" t="s">
        <v>19</v>
      </c>
      <c r="D15" s="44" t="s">
        <v>63</v>
      </c>
      <c r="E15" s="28">
        <v>3</v>
      </c>
      <c r="F15" s="29">
        <v>0</v>
      </c>
      <c r="G15" s="46">
        <f t="shared" ref="G15:G36" si="0">E15+F15</f>
        <v>3</v>
      </c>
      <c r="H15" s="28">
        <v>3</v>
      </c>
      <c r="I15" s="29">
        <v>0</v>
      </c>
      <c r="J15" s="46">
        <f t="shared" ref="J15:J23" si="1">H15+I15</f>
        <v>3</v>
      </c>
      <c r="K15" s="46">
        <f t="shared" ref="K15:K27" si="2">H15-E15</f>
        <v>0</v>
      </c>
      <c r="L15" s="46">
        <f t="shared" ref="L15:L36" si="3">F15-I15</f>
        <v>0</v>
      </c>
      <c r="M15" s="46">
        <f>K15</f>
        <v>0</v>
      </c>
    </row>
    <row r="16" spans="1:257" ht="40.5" customHeight="1" x14ac:dyDescent="0.25">
      <c r="A16" s="49">
        <v>3</v>
      </c>
      <c r="B16" s="50" t="s">
        <v>48</v>
      </c>
      <c r="C16" s="43" t="s">
        <v>19</v>
      </c>
      <c r="D16" s="44" t="s">
        <v>63</v>
      </c>
      <c r="E16" s="28">
        <v>6</v>
      </c>
      <c r="F16" s="29">
        <v>0</v>
      </c>
      <c r="G16" s="46">
        <f t="shared" si="0"/>
        <v>6</v>
      </c>
      <c r="H16" s="28">
        <v>6</v>
      </c>
      <c r="I16" s="29">
        <v>0</v>
      </c>
      <c r="J16" s="46">
        <f t="shared" si="1"/>
        <v>6</v>
      </c>
      <c r="K16" s="46">
        <f t="shared" si="2"/>
        <v>0</v>
      </c>
      <c r="L16" s="46">
        <f t="shared" si="3"/>
        <v>0</v>
      </c>
      <c r="M16" s="46">
        <f t="shared" ref="M16:M35" si="4">K16</f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ht="42.75" customHeight="1" x14ac:dyDescent="0.25">
      <c r="A17" s="49">
        <v>4</v>
      </c>
      <c r="B17" s="50" t="s">
        <v>49</v>
      </c>
      <c r="C17" s="43" t="s">
        <v>19</v>
      </c>
      <c r="D17" s="44" t="s">
        <v>63</v>
      </c>
      <c r="E17" s="28">
        <v>52.1</v>
      </c>
      <c r="F17" s="29">
        <v>0</v>
      </c>
      <c r="G17" s="46">
        <f t="shared" si="0"/>
        <v>52.1</v>
      </c>
      <c r="H17" s="28">
        <v>52.1</v>
      </c>
      <c r="I17" s="29">
        <v>0</v>
      </c>
      <c r="J17" s="46">
        <f t="shared" si="1"/>
        <v>52.1</v>
      </c>
      <c r="K17" s="46">
        <f t="shared" si="2"/>
        <v>0</v>
      </c>
      <c r="L17" s="46">
        <f t="shared" si="3"/>
        <v>0</v>
      </c>
      <c r="M17" s="46">
        <f t="shared" si="4"/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</row>
    <row r="18" spans="1:257" ht="36" customHeight="1" x14ac:dyDescent="0.25">
      <c r="A18" s="49">
        <v>5</v>
      </c>
      <c r="B18" s="50" t="s">
        <v>50</v>
      </c>
      <c r="C18" s="43" t="s">
        <v>19</v>
      </c>
      <c r="D18" s="44" t="s">
        <v>64</v>
      </c>
      <c r="E18" s="28">
        <v>3</v>
      </c>
      <c r="F18" s="29">
        <v>0</v>
      </c>
      <c r="G18" s="46">
        <f t="shared" si="0"/>
        <v>3</v>
      </c>
      <c r="H18" s="28">
        <v>3</v>
      </c>
      <c r="I18" s="29">
        <v>0</v>
      </c>
      <c r="J18" s="46">
        <f t="shared" si="1"/>
        <v>3</v>
      </c>
      <c r="K18" s="46">
        <f t="shared" si="2"/>
        <v>0</v>
      </c>
      <c r="L18" s="46">
        <f t="shared" si="3"/>
        <v>0</v>
      </c>
      <c r="M18" s="46">
        <f t="shared" si="4"/>
        <v>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</row>
    <row r="19" spans="1:257" ht="36.75" customHeight="1" x14ac:dyDescent="0.25">
      <c r="A19" s="49">
        <v>6</v>
      </c>
      <c r="B19" s="50" t="s">
        <v>51</v>
      </c>
      <c r="C19" s="43" t="s">
        <v>19</v>
      </c>
      <c r="D19" s="44" t="s">
        <v>64</v>
      </c>
      <c r="E19" s="28">
        <v>16</v>
      </c>
      <c r="F19" s="29">
        <v>0</v>
      </c>
      <c r="G19" s="46">
        <f t="shared" si="0"/>
        <v>16</v>
      </c>
      <c r="H19" s="28">
        <v>16</v>
      </c>
      <c r="I19" s="29">
        <v>0</v>
      </c>
      <c r="J19" s="46">
        <f t="shared" si="1"/>
        <v>16</v>
      </c>
      <c r="K19" s="46">
        <f t="shared" si="2"/>
        <v>0</v>
      </c>
      <c r="L19" s="46">
        <f t="shared" si="3"/>
        <v>0</v>
      </c>
      <c r="M19" s="46">
        <f t="shared" si="4"/>
        <v>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</row>
    <row r="20" spans="1:257" ht="39" customHeight="1" x14ac:dyDescent="0.25">
      <c r="A20" s="49">
        <v>7</v>
      </c>
      <c r="B20" s="50" t="s">
        <v>52</v>
      </c>
      <c r="C20" s="43" t="s">
        <v>19</v>
      </c>
      <c r="D20" s="44" t="s">
        <v>63</v>
      </c>
      <c r="E20" s="28">
        <v>94</v>
      </c>
      <c r="F20" s="29">
        <v>0</v>
      </c>
      <c r="G20" s="46">
        <f t="shared" si="0"/>
        <v>94</v>
      </c>
      <c r="H20" s="28">
        <v>94</v>
      </c>
      <c r="I20" s="29">
        <v>0</v>
      </c>
      <c r="J20" s="46">
        <f t="shared" si="1"/>
        <v>94</v>
      </c>
      <c r="K20" s="46">
        <f t="shared" si="2"/>
        <v>0</v>
      </c>
      <c r="L20" s="46">
        <f t="shared" si="3"/>
        <v>0</v>
      </c>
      <c r="M20" s="46">
        <f t="shared" si="4"/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</row>
    <row r="21" spans="1:257" ht="54.75" customHeight="1" x14ac:dyDescent="0.25">
      <c r="A21" s="49">
        <v>8</v>
      </c>
      <c r="B21" s="50" t="s">
        <v>53</v>
      </c>
      <c r="C21" s="43" t="s">
        <v>61</v>
      </c>
      <c r="D21" s="44" t="s">
        <v>43</v>
      </c>
      <c r="E21" s="28">
        <v>86.25</v>
      </c>
      <c r="F21" s="29">
        <v>7.3</v>
      </c>
      <c r="G21" s="46">
        <f t="shared" si="0"/>
        <v>93.55</v>
      </c>
      <c r="H21" s="28">
        <v>65.2</v>
      </c>
      <c r="I21" s="29">
        <v>7.3</v>
      </c>
      <c r="J21" s="46">
        <f t="shared" si="1"/>
        <v>72.5</v>
      </c>
      <c r="K21" s="46">
        <f t="shared" si="2"/>
        <v>-21.049999999999997</v>
      </c>
      <c r="L21" s="46">
        <f t="shared" si="3"/>
        <v>0</v>
      </c>
      <c r="M21" s="46">
        <f t="shared" si="4"/>
        <v>-21.049999999999997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54.75" customHeight="1" x14ac:dyDescent="0.25">
      <c r="A22" s="71">
        <v>9</v>
      </c>
      <c r="B22" s="50" t="s">
        <v>147</v>
      </c>
      <c r="C22" s="43" t="s">
        <v>61</v>
      </c>
      <c r="D22" s="44" t="s">
        <v>43</v>
      </c>
      <c r="E22" s="28">
        <v>0</v>
      </c>
      <c r="F22" s="29">
        <v>250</v>
      </c>
      <c r="G22" s="46">
        <f t="shared" si="0"/>
        <v>250</v>
      </c>
      <c r="H22" s="28">
        <v>0</v>
      </c>
      <c r="I22" s="29">
        <v>249.2</v>
      </c>
      <c r="J22" s="46">
        <f t="shared" si="1"/>
        <v>249.2</v>
      </c>
      <c r="K22" s="46">
        <f t="shared" si="2"/>
        <v>0</v>
      </c>
      <c r="L22" s="46">
        <f t="shared" si="3"/>
        <v>0.80000000000001137</v>
      </c>
      <c r="M22" s="46">
        <f t="shared" si="4"/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ht="54.75" customHeight="1" x14ac:dyDescent="0.25">
      <c r="A23" s="71">
        <v>10</v>
      </c>
      <c r="B23" s="50" t="s">
        <v>148</v>
      </c>
      <c r="C23" s="43" t="s">
        <v>61</v>
      </c>
      <c r="D23" s="44" t="s">
        <v>43</v>
      </c>
      <c r="E23" s="28">
        <v>0</v>
      </c>
      <c r="F23" s="29">
        <v>205.9</v>
      </c>
      <c r="G23" s="46">
        <f t="shared" si="0"/>
        <v>205.9</v>
      </c>
      <c r="H23" s="28">
        <v>0</v>
      </c>
      <c r="I23" s="29">
        <v>183</v>
      </c>
      <c r="J23" s="46">
        <f t="shared" si="1"/>
        <v>183</v>
      </c>
      <c r="K23" s="46">
        <f t="shared" si="2"/>
        <v>0</v>
      </c>
      <c r="L23" s="46">
        <f>J23-G23</f>
        <v>-22.900000000000006</v>
      </c>
      <c r="M23" s="46">
        <f t="shared" si="4"/>
        <v>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</row>
    <row r="24" spans="1:257" x14ac:dyDescent="0.25">
      <c r="A24" s="15"/>
      <c r="B24" s="15" t="s">
        <v>21</v>
      </c>
      <c r="C24" s="12"/>
      <c r="D24" s="12"/>
      <c r="E24" s="46"/>
      <c r="F24" s="46"/>
      <c r="G24" s="46"/>
      <c r="H24" s="46"/>
      <c r="I24" s="46"/>
      <c r="J24" s="46"/>
      <c r="K24" s="46"/>
      <c r="L24" s="46"/>
      <c r="M24" s="46">
        <f t="shared" si="4"/>
        <v>0</v>
      </c>
    </row>
    <row r="25" spans="1:257" ht="51.75" customHeight="1" x14ac:dyDescent="0.25">
      <c r="A25" s="12">
        <v>1</v>
      </c>
      <c r="B25" s="42" t="s">
        <v>54</v>
      </c>
      <c r="C25" s="27" t="s">
        <v>33</v>
      </c>
      <c r="D25" s="44" t="s">
        <v>64</v>
      </c>
      <c r="E25" s="46">
        <v>427</v>
      </c>
      <c r="F25" s="46">
        <v>0</v>
      </c>
      <c r="G25" s="46">
        <f t="shared" si="0"/>
        <v>427</v>
      </c>
      <c r="H25" s="46">
        <v>427</v>
      </c>
      <c r="I25" s="46">
        <v>0</v>
      </c>
      <c r="J25" s="46">
        <f t="shared" ref="J25:J28" si="5">H25+I25</f>
        <v>427</v>
      </c>
      <c r="K25" s="46">
        <f t="shared" si="2"/>
        <v>0</v>
      </c>
      <c r="L25" s="46">
        <f t="shared" si="3"/>
        <v>0</v>
      </c>
      <c r="M25" s="46">
        <f t="shared" si="4"/>
        <v>0</v>
      </c>
    </row>
    <row r="26" spans="1:257" ht="33" customHeight="1" x14ac:dyDescent="0.25">
      <c r="A26" s="49">
        <v>2</v>
      </c>
      <c r="B26" s="42" t="s">
        <v>55</v>
      </c>
      <c r="C26" s="43" t="s">
        <v>33</v>
      </c>
      <c r="D26" s="44" t="s">
        <v>65</v>
      </c>
      <c r="E26" s="61">
        <v>1044</v>
      </c>
      <c r="F26" s="46">
        <v>0</v>
      </c>
      <c r="G26" s="46">
        <f t="shared" si="0"/>
        <v>1044</v>
      </c>
      <c r="H26" s="61">
        <v>1044</v>
      </c>
      <c r="I26" s="46">
        <v>0</v>
      </c>
      <c r="J26" s="46">
        <f t="shared" si="5"/>
        <v>1044</v>
      </c>
      <c r="K26" s="46">
        <f t="shared" si="2"/>
        <v>0</v>
      </c>
      <c r="L26" s="46">
        <f t="shared" si="3"/>
        <v>0</v>
      </c>
      <c r="M26" s="46">
        <f t="shared" si="4"/>
        <v>0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49.5" customHeight="1" x14ac:dyDescent="0.25">
      <c r="A27" s="49">
        <v>3</v>
      </c>
      <c r="B27" s="42" t="s">
        <v>56</v>
      </c>
      <c r="C27" s="43" t="s">
        <v>33</v>
      </c>
      <c r="D27" s="44" t="s">
        <v>64</v>
      </c>
      <c r="E27" s="61">
        <v>5</v>
      </c>
      <c r="F27" s="46">
        <v>0</v>
      </c>
      <c r="G27" s="46">
        <f t="shared" si="0"/>
        <v>5</v>
      </c>
      <c r="H27" s="61">
        <v>5</v>
      </c>
      <c r="I27" s="46">
        <v>0</v>
      </c>
      <c r="J27" s="46">
        <f t="shared" si="5"/>
        <v>5</v>
      </c>
      <c r="K27" s="46">
        <f t="shared" si="2"/>
        <v>0</v>
      </c>
      <c r="L27" s="46">
        <f t="shared" si="3"/>
        <v>0</v>
      </c>
      <c r="M27" s="46">
        <f t="shared" si="4"/>
        <v>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  <row r="28" spans="1:257" ht="59.25" customHeight="1" x14ac:dyDescent="0.25">
      <c r="A28" s="71">
        <v>4</v>
      </c>
      <c r="B28" s="42" t="s">
        <v>149</v>
      </c>
      <c r="C28" s="43" t="s">
        <v>100</v>
      </c>
      <c r="D28" s="44" t="s">
        <v>43</v>
      </c>
      <c r="E28" s="61">
        <v>0</v>
      </c>
      <c r="F28" s="46">
        <v>1</v>
      </c>
      <c r="G28" s="46">
        <f t="shared" si="0"/>
        <v>1</v>
      </c>
      <c r="H28" s="61">
        <v>0</v>
      </c>
      <c r="I28" s="46">
        <v>1</v>
      </c>
      <c r="J28" s="46">
        <f t="shared" si="5"/>
        <v>1</v>
      </c>
      <c r="K28" s="46">
        <v>0</v>
      </c>
      <c r="L28" s="46">
        <f t="shared" si="3"/>
        <v>0</v>
      </c>
      <c r="M28" s="46">
        <v>0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</row>
    <row r="29" spans="1:257" x14ac:dyDescent="0.25">
      <c r="A29" s="15"/>
      <c r="B29" s="15" t="s">
        <v>23</v>
      </c>
      <c r="C29" s="12"/>
      <c r="D29" s="12"/>
      <c r="E29" s="46"/>
      <c r="F29" s="46"/>
      <c r="G29" s="46"/>
      <c r="H29" s="46"/>
      <c r="I29" s="46"/>
      <c r="J29" s="46"/>
      <c r="K29" s="46"/>
      <c r="L29" s="46"/>
      <c r="M29" s="46"/>
    </row>
    <row r="30" spans="1:257" x14ac:dyDescent="0.25">
      <c r="A30" s="12">
        <v>1</v>
      </c>
      <c r="B30" s="42" t="s">
        <v>57</v>
      </c>
      <c r="C30" s="27" t="s">
        <v>62</v>
      </c>
      <c r="D30" s="25" t="s">
        <v>65</v>
      </c>
      <c r="E30" s="46">
        <v>87824</v>
      </c>
      <c r="F30" s="46"/>
      <c r="G30" s="46">
        <f t="shared" si="0"/>
        <v>87824</v>
      </c>
      <c r="H30" s="46">
        <v>87694</v>
      </c>
      <c r="I30" s="46"/>
      <c r="J30" s="46">
        <f t="shared" ref="J30:J36" si="6">H30+I30</f>
        <v>87694</v>
      </c>
      <c r="K30" s="46">
        <f>H30-E30</f>
        <v>-130</v>
      </c>
      <c r="L30" s="46">
        <f t="shared" si="3"/>
        <v>0</v>
      </c>
      <c r="M30" s="46">
        <f t="shared" si="4"/>
        <v>-130</v>
      </c>
    </row>
    <row r="31" spans="1:257" ht="45" x14ac:dyDescent="0.25">
      <c r="A31" s="49">
        <v>2</v>
      </c>
      <c r="B31" s="42" t="s">
        <v>58</v>
      </c>
      <c r="C31" s="43" t="s">
        <v>61</v>
      </c>
      <c r="D31" s="44" t="s">
        <v>34</v>
      </c>
      <c r="E31" s="46">
        <v>23.08</v>
      </c>
      <c r="F31" s="46">
        <v>2.2000000000000002</v>
      </c>
      <c r="G31" s="46">
        <f t="shared" si="0"/>
        <v>25.279999999999998</v>
      </c>
      <c r="H31" s="46">
        <v>22.8</v>
      </c>
      <c r="I31" s="46">
        <v>2.13</v>
      </c>
      <c r="J31" s="46">
        <f t="shared" si="6"/>
        <v>24.93</v>
      </c>
      <c r="K31" s="46">
        <f t="shared" ref="K31:K35" si="7">H31-E31</f>
        <v>-0.27999999999999758</v>
      </c>
      <c r="L31" s="46">
        <f t="shared" si="3"/>
        <v>7.0000000000000284E-2</v>
      </c>
      <c r="M31" s="46">
        <f t="shared" si="4"/>
        <v>-0.27999999999999758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</row>
    <row r="32" spans="1:257" ht="47.25" customHeight="1" x14ac:dyDescent="0.25">
      <c r="A32" s="49">
        <v>3</v>
      </c>
      <c r="B32" s="42" t="s">
        <v>59</v>
      </c>
      <c r="C32" s="43" t="s">
        <v>61</v>
      </c>
      <c r="D32" s="44" t="s">
        <v>34</v>
      </c>
      <c r="E32" s="46">
        <v>17.3</v>
      </c>
      <c r="F32" s="46">
        <v>1.5</v>
      </c>
      <c r="G32" s="46">
        <f t="shared" si="0"/>
        <v>18.8</v>
      </c>
      <c r="H32" s="46">
        <v>17.25</v>
      </c>
      <c r="I32" s="46">
        <v>1.5</v>
      </c>
      <c r="J32" s="46">
        <f t="shared" si="6"/>
        <v>18.75</v>
      </c>
      <c r="K32" s="46">
        <f t="shared" si="7"/>
        <v>-5.0000000000000711E-2</v>
      </c>
      <c r="L32" s="46">
        <f t="shared" si="3"/>
        <v>0</v>
      </c>
      <c r="M32" s="46">
        <f t="shared" si="4"/>
        <v>-5.0000000000000711E-2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</row>
    <row r="33" spans="1:257" ht="47.25" customHeight="1" x14ac:dyDescent="0.25">
      <c r="A33" s="71">
        <v>4</v>
      </c>
      <c r="B33" s="42" t="s">
        <v>150</v>
      </c>
      <c r="C33" s="43" t="s">
        <v>61</v>
      </c>
      <c r="D33" s="44" t="s">
        <v>34</v>
      </c>
      <c r="E33" s="46">
        <v>0</v>
      </c>
      <c r="F33" s="46">
        <v>250</v>
      </c>
      <c r="G33" s="46">
        <f t="shared" si="0"/>
        <v>250</v>
      </c>
      <c r="H33" s="46">
        <v>0</v>
      </c>
      <c r="I33" s="46">
        <v>249.2</v>
      </c>
      <c r="J33" s="46">
        <f t="shared" si="6"/>
        <v>249.2</v>
      </c>
      <c r="K33" s="46">
        <v>0</v>
      </c>
      <c r="L33" s="46">
        <f t="shared" si="3"/>
        <v>0.80000000000001137</v>
      </c>
      <c r="M33" s="46">
        <v>0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</row>
    <row r="34" spans="1:257" x14ac:dyDescent="0.25">
      <c r="A34" s="15"/>
      <c r="B34" s="15" t="s">
        <v>27</v>
      </c>
      <c r="C34" s="12"/>
      <c r="D34" s="12"/>
      <c r="E34" s="46"/>
      <c r="F34" s="46"/>
      <c r="G34" s="46"/>
      <c r="H34" s="46"/>
      <c r="I34" s="46"/>
      <c r="J34" s="46"/>
      <c r="K34" s="46"/>
      <c r="L34" s="46"/>
      <c r="M34" s="46"/>
    </row>
    <row r="35" spans="1:257" ht="31.5" customHeight="1" x14ac:dyDescent="0.25">
      <c r="A35" s="71">
        <v>1</v>
      </c>
      <c r="B35" s="42" t="s">
        <v>60</v>
      </c>
      <c r="C35" s="47" t="s">
        <v>19</v>
      </c>
      <c r="D35" s="44" t="s">
        <v>66</v>
      </c>
      <c r="E35" s="28">
        <v>141</v>
      </c>
      <c r="F35" s="46">
        <v>0</v>
      </c>
      <c r="G35" s="46">
        <f t="shared" si="0"/>
        <v>141</v>
      </c>
      <c r="H35" s="28">
        <v>141</v>
      </c>
      <c r="I35" s="46">
        <v>0</v>
      </c>
      <c r="J35" s="46">
        <f t="shared" si="6"/>
        <v>141</v>
      </c>
      <c r="K35" s="46">
        <f t="shared" si="7"/>
        <v>0</v>
      </c>
      <c r="L35" s="46">
        <f t="shared" si="3"/>
        <v>0</v>
      </c>
      <c r="M35" s="46">
        <f t="shared" si="4"/>
        <v>0</v>
      </c>
    </row>
    <row r="36" spans="1:257" ht="47.25" x14ac:dyDescent="0.25">
      <c r="A36" s="75">
        <v>2</v>
      </c>
      <c r="B36" s="76" t="s">
        <v>151</v>
      </c>
      <c r="C36" s="75" t="s">
        <v>152</v>
      </c>
      <c r="D36" s="44" t="s">
        <v>34</v>
      </c>
      <c r="E36" s="77">
        <v>48</v>
      </c>
      <c r="F36" s="77">
        <v>0</v>
      </c>
      <c r="G36" s="77">
        <f t="shared" si="0"/>
        <v>48</v>
      </c>
      <c r="H36" s="77">
        <v>48</v>
      </c>
      <c r="I36" s="77">
        <v>0</v>
      </c>
      <c r="J36" s="77">
        <f t="shared" si="6"/>
        <v>48</v>
      </c>
      <c r="K36" s="77">
        <v>0</v>
      </c>
      <c r="L36" s="77">
        <f t="shared" si="3"/>
        <v>0</v>
      </c>
      <c r="M36" s="77">
        <v>0</v>
      </c>
    </row>
    <row r="37" spans="1:257" ht="24.75" customHeight="1" x14ac:dyDescent="0.25">
      <c r="A37" s="58"/>
      <c r="B37" s="106" t="s">
        <v>144</v>
      </c>
      <c r="C37" s="106"/>
      <c r="D37" s="106"/>
      <c r="E37" s="104"/>
      <c r="F37" s="104"/>
      <c r="G37" s="104"/>
      <c r="H37" s="78" t="s">
        <v>145</v>
      </c>
      <c r="I37" s="7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</row>
    <row r="38" spans="1:257" ht="6.75" hidden="1" customHeight="1" x14ac:dyDescent="0.25">
      <c r="A38" s="58"/>
      <c r="B38" s="72"/>
      <c r="C38" s="72"/>
      <c r="D38" s="72"/>
      <c r="E38" s="22"/>
      <c r="F38" s="23" t="s">
        <v>29</v>
      </c>
      <c r="G38" s="24"/>
      <c r="H38" s="102" t="s">
        <v>30</v>
      </c>
      <c r="I38" s="102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</row>
    <row r="39" spans="1:257" hidden="1" x14ac:dyDescent="0.25">
      <c r="A39" s="58"/>
      <c r="B39" s="72"/>
      <c r="C39" s="72"/>
      <c r="D39" s="72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</row>
    <row r="40" spans="1:257" ht="15.75" customHeight="1" x14ac:dyDescent="0.25">
      <c r="A40" s="58"/>
      <c r="B40" s="103" t="s">
        <v>42</v>
      </c>
      <c r="C40" s="103"/>
      <c r="D40" s="103"/>
      <c r="E40" s="104"/>
      <c r="F40" s="104"/>
      <c r="G40" s="104"/>
      <c r="H40" s="105" t="s">
        <v>146</v>
      </c>
      <c r="I40" s="105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</row>
  </sheetData>
  <mergeCells count="23">
    <mergeCell ref="B40:D40"/>
    <mergeCell ref="E40:G40"/>
    <mergeCell ref="H40:I40"/>
    <mergeCell ref="H38:I38"/>
    <mergeCell ref="A1:M1"/>
    <mergeCell ref="A2:M2"/>
    <mergeCell ref="A3:M3"/>
    <mergeCell ref="A4:M4"/>
    <mergeCell ref="B37:D37"/>
    <mergeCell ref="E37:G37"/>
    <mergeCell ref="A11:A12"/>
    <mergeCell ref="B11:B12"/>
    <mergeCell ref="A5:M5"/>
    <mergeCell ref="A6:M6"/>
    <mergeCell ref="B8:D8"/>
    <mergeCell ref="G8:M8"/>
    <mergeCell ref="A9:E9"/>
    <mergeCell ref="G9:M9"/>
    <mergeCell ref="C11:C12"/>
    <mergeCell ref="D11:D12"/>
    <mergeCell ref="E11:G11"/>
    <mergeCell ref="H11:J11"/>
    <mergeCell ref="K11:M11"/>
  </mergeCells>
  <printOptions horizontalCentered="1"/>
  <pageMargins left="0" right="0" top="0.74791666666666701" bottom="0.74791666666666701" header="0.51180555555555496" footer="0.51180555555555496"/>
  <pageSetup paperSize="9" scale="88" firstPageNumber="0" orientation="landscape" horizontalDpi="300" verticalDpi="300" r:id="rId1"/>
  <rowBreaks count="1" manualBreakCount="1">
    <brk id="1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45"/>
  <sheetViews>
    <sheetView topLeftCell="A37" zoomScaleNormal="100" workbookViewId="0">
      <selection sqref="A1:XFD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25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ht="12.75" customHeight="1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ht="12.75" customHeight="1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50.25" customHeight="1" x14ac:dyDescent="0.25">
      <c r="A8" s="8"/>
      <c r="B8" s="96" t="s">
        <v>67</v>
      </c>
      <c r="C8" s="96"/>
      <c r="D8" s="96"/>
      <c r="E8" s="6"/>
      <c r="F8" s="6"/>
      <c r="G8" s="109" t="s">
        <v>191</v>
      </c>
      <c r="H8" s="109"/>
      <c r="I8" s="109"/>
      <c r="J8" s="109"/>
      <c r="K8" s="109"/>
      <c r="L8" s="109"/>
      <c r="M8" s="109"/>
    </row>
    <row r="9" spans="1:257" ht="12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0" spans="1:257" ht="12.75" customHeight="1" x14ac:dyDescent="0.25">
      <c r="A10" s="30"/>
      <c r="B10" s="31"/>
      <c r="C10" s="31"/>
      <c r="D10" s="31"/>
      <c r="E10" s="32"/>
      <c r="F10" s="30"/>
      <c r="G10" s="32"/>
      <c r="H10" s="32"/>
      <c r="I10" s="30"/>
      <c r="J10" s="32"/>
      <c r="K10" s="32"/>
      <c r="L10" s="30"/>
      <c r="M10" s="32"/>
    </row>
    <row r="11" spans="1:257" ht="60.75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31.5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30" x14ac:dyDescent="0.25">
      <c r="A14" s="15">
        <v>1</v>
      </c>
      <c r="B14" s="42" t="s">
        <v>68</v>
      </c>
      <c r="C14" s="18" t="s">
        <v>19</v>
      </c>
      <c r="D14" s="21" t="s">
        <v>65</v>
      </c>
      <c r="E14" s="57">
        <v>10</v>
      </c>
      <c r="F14" s="46">
        <v>0</v>
      </c>
      <c r="G14" s="46">
        <f>E14+F14</f>
        <v>10</v>
      </c>
      <c r="H14" s="57">
        <v>10</v>
      </c>
      <c r="I14" s="46">
        <v>0</v>
      </c>
      <c r="J14" s="46">
        <f>H14+I14</f>
        <v>10</v>
      </c>
      <c r="K14" s="46">
        <f>E14-H14</f>
        <v>0</v>
      </c>
      <c r="L14" s="46">
        <f>F14-I14</f>
        <v>0</v>
      </c>
      <c r="M14" s="46">
        <f>G14-J14</f>
        <v>0</v>
      </c>
      <c r="O14" s="33"/>
    </row>
    <row r="15" spans="1:257" ht="46.5" customHeight="1" x14ac:dyDescent="0.25">
      <c r="A15" s="15">
        <v>2</v>
      </c>
      <c r="B15" s="42" t="s">
        <v>69</v>
      </c>
      <c r="C15" s="18" t="s">
        <v>19</v>
      </c>
      <c r="D15" s="63" t="s">
        <v>74</v>
      </c>
      <c r="E15" s="57">
        <v>132</v>
      </c>
      <c r="F15" s="46">
        <v>0</v>
      </c>
      <c r="G15" s="46">
        <f t="shared" ref="G15:G42" si="0">E15+F15</f>
        <v>132</v>
      </c>
      <c r="H15" s="57">
        <v>132</v>
      </c>
      <c r="I15" s="46">
        <v>0</v>
      </c>
      <c r="J15" s="46">
        <f t="shared" ref="J15:J29" si="1">H15+I15</f>
        <v>132</v>
      </c>
      <c r="K15" s="46">
        <f t="shared" ref="K15:K42" si="2">E15-H15</f>
        <v>0</v>
      </c>
      <c r="L15" s="46">
        <f t="shared" ref="L15:L42" si="3">F15-I15</f>
        <v>0</v>
      </c>
      <c r="M15" s="46">
        <f t="shared" ref="M15:M42" si="4">G15-J15</f>
        <v>0</v>
      </c>
    </row>
    <row r="16" spans="1:257" ht="46.5" customHeight="1" x14ac:dyDescent="0.25">
      <c r="A16" s="15">
        <v>3</v>
      </c>
      <c r="B16" s="42" t="s">
        <v>46</v>
      </c>
      <c r="C16" s="18"/>
      <c r="D16" s="21" t="s">
        <v>75</v>
      </c>
      <c r="E16" s="57">
        <v>298.95999999999998</v>
      </c>
      <c r="F16" s="46">
        <v>0</v>
      </c>
      <c r="G16" s="46">
        <f t="shared" si="0"/>
        <v>298.95999999999998</v>
      </c>
      <c r="H16" s="57">
        <v>298.95999999999998</v>
      </c>
      <c r="I16" s="46">
        <v>0</v>
      </c>
      <c r="J16" s="46">
        <f t="shared" si="1"/>
        <v>298.95999999999998</v>
      </c>
      <c r="K16" s="46">
        <f t="shared" si="2"/>
        <v>0</v>
      </c>
      <c r="L16" s="46">
        <f t="shared" si="3"/>
        <v>0</v>
      </c>
      <c r="M16" s="46">
        <f t="shared" si="4"/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ht="46.5" customHeight="1" x14ac:dyDescent="0.25">
      <c r="A17" s="15">
        <v>4</v>
      </c>
      <c r="B17" s="42" t="s">
        <v>48</v>
      </c>
      <c r="C17" s="18" t="s">
        <v>19</v>
      </c>
      <c r="D17" s="21" t="s">
        <v>75</v>
      </c>
      <c r="E17" s="57">
        <v>24</v>
      </c>
      <c r="F17" s="46">
        <v>0</v>
      </c>
      <c r="G17" s="46">
        <f t="shared" si="0"/>
        <v>24</v>
      </c>
      <c r="H17" s="57">
        <v>24</v>
      </c>
      <c r="I17" s="46">
        <v>0</v>
      </c>
      <c r="J17" s="46">
        <f t="shared" si="1"/>
        <v>24</v>
      </c>
      <c r="K17" s="46">
        <f t="shared" si="2"/>
        <v>0</v>
      </c>
      <c r="L17" s="46">
        <f t="shared" si="3"/>
        <v>0</v>
      </c>
      <c r="M17" s="46">
        <f t="shared" si="4"/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</row>
    <row r="18" spans="1:257" ht="60" x14ac:dyDescent="0.25">
      <c r="A18" s="15">
        <v>5</v>
      </c>
      <c r="B18" s="42" t="s">
        <v>49</v>
      </c>
      <c r="C18" s="18" t="s">
        <v>19</v>
      </c>
      <c r="D18" s="21" t="s">
        <v>75</v>
      </c>
      <c r="E18" s="57">
        <v>118.05</v>
      </c>
      <c r="F18" s="46">
        <v>0</v>
      </c>
      <c r="G18" s="46">
        <f t="shared" si="0"/>
        <v>118.05</v>
      </c>
      <c r="H18" s="57">
        <v>118.05</v>
      </c>
      <c r="I18" s="46">
        <v>0</v>
      </c>
      <c r="J18" s="46">
        <f t="shared" si="1"/>
        <v>118.05</v>
      </c>
      <c r="K18" s="46">
        <f t="shared" si="2"/>
        <v>0</v>
      </c>
      <c r="L18" s="46">
        <f t="shared" si="3"/>
        <v>0</v>
      </c>
      <c r="M18" s="46">
        <f t="shared" si="4"/>
        <v>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</row>
    <row r="19" spans="1:257" ht="45" customHeight="1" x14ac:dyDescent="0.25">
      <c r="A19" s="15">
        <v>6</v>
      </c>
      <c r="B19" s="42" t="s">
        <v>52</v>
      </c>
      <c r="C19" s="18" t="s">
        <v>19</v>
      </c>
      <c r="D19" s="21" t="s">
        <v>75</v>
      </c>
      <c r="E19" s="57">
        <v>478.76</v>
      </c>
      <c r="F19" s="46">
        <v>0</v>
      </c>
      <c r="G19" s="46">
        <f t="shared" si="0"/>
        <v>478.76</v>
      </c>
      <c r="H19" s="57">
        <v>478.76</v>
      </c>
      <c r="I19" s="46">
        <v>0</v>
      </c>
      <c r="J19" s="46">
        <f t="shared" si="1"/>
        <v>478.76</v>
      </c>
      <c r="K19" s="46">
        <f t="shared" si="2"/>
        <v>0</v>
      </c>
      <c r="L19" s="46">
        <f t="shared" si="3"/>
        <v>0</v>
      </c>
      <c r="M19" s="46">
        <f t="shared" si="4"/>
        <v>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</row>
    <row r="20" spans="1:257" ht="74.25" customHeight="1" x14ac:dyDescent="0.25">
      <c r="A20" s="15">
        <v>7</v>
      </c>
      <c r="B20" s="42" t="s">
        <v>47</v>
      </c>
      <c r="C20" s="18" t="s">
        <v>19</v>
      </c>
      <c r="D20" s="21" t="s">
        <v>75</v>
      </c>
      <c r="E20" s="57">
        <v>37.75</v>
      </c>
      <c r="F20" s="46">
        <v>0</v>
      </c>
      <c r="G20" s="46">
        <f t="shared" si="0"/>
        <v>37.75</v>
      </c>
      <c r="H20" s="57">
        <v>37.75</v>
      </c>
      <c r="I20" s="46">
        <v>0</v>
      </c>
      <c r="J20" s="46">
        <f t="shared" si="1"/>
        <v>37.75</v>
      </c>
      <c r="K20" s="46">
        <f t="shared" si="2"/>
        <v>0</v>
      </c>
      <c r="L20" s="46">
        <f t="shared" si="3"/>
        <v>0</v>
      </c>
      <c r="M20" s="46">
        <f t="shared" si="4"/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</row>
    <row r="21" spans="1:257" ht="72.75" customHeight="1" x14ac:dyDescent="0.25">
      <c r="A21" s="15">
        <v>8</v>
      </c>
      <c r="B21" s="42" t="s">
        <v>154</v>
      </c>
      <c r="C21" s="18" t="s">
        <v>73</v>
      </c>
      <c r="D21" s="21" t="s">
        <v>43</v>
      </c>
      <c r="E21" s="57">
        <v>855.9</v>
      </c>
      <c r="F21" s="46">
        <v>254.1</v>
      </c>
      <c r="G21" s="46">
        <f t="shared" si="0"/>
        <v>1110</v>
      </c>
      <c r="H21" s="57">
        <v>855.9</v>
      </c>
      <c r="I21" s="46">
        <v>254.1</v>
      </c>
      <c r="J21" s="46">
        <f t="shared" si="1"/>
        <v>1110</v>
      </c>
      <c r="K21" s="46">
        <f t="shared" si="2"/>
        <v>0</v>
      </c>
      <c r="L21" s="46">
        <f t="shared" si="3"/>
        <v>0</v>
      </c>
      <c r="M21" s="46">
        <f t="shared" si="4"/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51.75" customHeight="1" x14ac:dyDescent="0.25">
      <c r="A22" s="15">
        <v>9</v>
      </c>
      <c r="B22" s="42" t="s">
        <v>155</v>
      </c>
      <c r="C22" s="18" t="s">
        <v>73</v>
      </c>
      <c r="D22" s="21" t="s">
        <v>43</v>
      </c>
      <c r="E22" s="57">
        <v>0</v>
      </c>
      <c r="F22" s="46">
        <v>1845</v>
      </c>
      <c r="G22" s="46">
        <f t="shared" si="0"/>
        <v>1845</v>
      </c>
      <c r="H22" s="57">
        <v>0</v>
      </c>
      <c r="I22" s="46">
        <v>1845</v>
      </c>
      <c r="J22" s="46">
        <f t="shared" si="1"/>
        <v>1845</v>
      </c>
      <c r="K22" s="46">
        <f t="shared" si="2"/>
        <v>0</v>
      </c>
      <c r="L22" s="46">
        <f t="shared" si="3"/>
        <v>0</v>
      </c>
      <c r="M22" s="46">
        <f t="shared" si="4"/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ht="48.75" customHeight="1" x14ac:dyDescent="0.25">
      <c r="A23" s="15">
        <v>10</v>
      </c>
      <c r="B23" s="62" t="s">
        <v>156</v>
      </c>
      <c r="C23" s="18" t="s">
        <v>73</v>
      </c>
      <c r="D23" s="21" t="s">
        <v>43</v>
      </c>
      <c r="E23" s="57">
        <v>267.3</v>
      </c>
      <c r="F23" s="87">
        <v>0</v>
      </c>
      <c r="G23" s="46">
        <f t="shared" si="0"/>
        <v>267.3</v>
      </c>
      <c r="H23" s="57">
        <v>714.97</v>
      </c>
      <c r="I23" s="87">
        <v>0</v>
      </c>
      <c r="J23" s="46">
        <f t="shared" si="1"/>
        <v>714.97</v>
      </c>
      <c r="K23" s="46">
        <f t="shared" si="2"/>
        <v>-447.67</v>
      </c>
      <c r="L23" s="46">
        <f t="shared" si="3"/>
        <v>0</v>
      </c>
      <c r="M23" s="46">
        <f t="shared" si="4"/>
        <v>-447.67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</row>
    <row r="24" spans="1:257" ht="48.75" customHeight="1" x14ac:dyDescent="0.25">
      <c r="A24" s="15">
        <v>11</v>
      </c>
      <c r="B24" s="62" t="s">
        <v>192</v>
      </c>
      <c r="C24" s="18" t="s">
        <v>73</v>
      </c>
      <c r="D24" s="74" t="s">
        <v>43</v>
      </c>
      <c r="E24" s="57">
        <v>0</v>
      </c>
      <c r="F24" s="87">
        <v>97</v>
      </c>
      <c r="G24" s="46">
        <f t="shared" si="0"/>
        <v>97</v>
      </c>
      <c r="H24" s="57">
        <v>0</v>
      </c>
      <c r="I24" s="87">
        <v>96.9</v>
      </c>
      <c r="J24" s="46">
        <f t="shared" si="1"/>
        <v>96.9</v>
      </c>
      <c r="K24" s="46">
        <f t="shared" si="2"/>
        <v>0</v>
      </c>
      <c r="L24" s="46">
        <f t="shared" si="3"/>
        <v>9.9999999999994316E-2</v>
      </c>
      <c r="M24" s="46">
        <f t="shared" si="4"/>
        <v>9.9999999999994316E-2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</row>
    <row r="25" spans="1:257" x14ac:dyDescent="0.25">
      <c r="A25" s="15"/>
      <c r="B25" s="15" t="s">
        <v>21</v>
      </c>
      <c r="C25" s="12"/>
      <c r="D25" s="12"/>
      <c r="E25" s="46"/>
      <c r="F25" s="46"/>
      <c r="G25" s="46"/>
      <c r="H25" s="46"/>
      <c r="I25" s="46"/>
      <c r="J25" s="46"/>
      <c r="K25" s="46"/>
      <c r="L25" s="46"/>
      <c r="M25" s="46"/>
    </row>
    <row r="26" spans="1:257" ht="53.25" customHeight="1" x14ac:dyDescent="0.25">
      <c r="A26" s="15">
        <v>1</v>
      </c>
      <c r="B26" s="42" t="s">
        <v>70</v>
      </c>
      <c r="C26" s="34" t="s">
        <v>19</v>
      </c>
      <c r="D26" s="35" t="s">
        <v>74</v>
      </c>
      <c r="E26" s="57">
        <v>13</v>
      </c>
      <c r="F26" s="46">
        <v>0</v>
      </c>
      <c r="G26" s="46">
        <f t="shared" si="0"/>
        <v>13</v>
      </c>
      <c r="H26" s="57">
        <v>13</v>
      </c>
      <c r="I26" s="46">
        <v>0</v>
      </c>
      <c r="J26" s="46">
        <f t="shared" si="1"/>
        <v>13</v>
      </c>
      <c r="K26" s="46">
        <f t="shared" si="2"/>
        <v>0</v>
      </c>
      <c r="L26" s="46">
        <f t="shared" si="3"/>
        <v>0</v>
      </c>
      <c r="M26" s="46">
        <f t="shared" si="4"/>
        <v>0</v>
      </c>
    </row>
    <row r="27" spans="1:257" ht="39" customHeight="1" x14ac:dyDescent="0.25">
      <c r="A27" s="15">
        <v>2</v>
      </c>
      <c r="B27" s="42" t="s">
        <v>71</v>
      </c>
      <c r="C27" s="34" t="s">
        <v>33</v>
      </c>
      <c r="D27" s="35" t="s">
        <v>74</v>
      </c>
      <c r="E27" s="61">
        <v>245</v>
      </c>
      <c r="F27" s="46">
        <v>0</v>
      </c>
      <c r="G27" s="46">
        <f t="shared" si="0"/>
        <v>245</v>
      </c>
      <c r="H27" s="61">
        <v>245</v>
      </c>
      <c r="I27" s="46">
        <v>0</v>
      </c>
      <c r="J27" s="46">
        <f t="shared" si="1"/>
        <v>245</v>
      </c>
      <c r="K27" s="46">
        <f t="shared" si="2"/>
        <v>0</v>
      </c>
      <c r="L27" s="46">
        <f t="shared" si="3"/>
        <v>0</v>
      </c>
      <c r="M27" s="46">
        <f t="shared" si="4"/>
        <v>0</v>
      </c>
    </row>
    <row r="28" spans="1:257" ht="48" customHeight="1" x14ac:dyDescent="0.25">
      <c r="A28" s="15">
        <v>3</v>
      </c>
      <c r="B28" s="42" t="s">
        <v>193</v>
      </c>
      <c r="C28" s="34" t="s">
        <v>19</v>
      </c>
      <c r="D28" s="35" t="s">
        <v>43</v>
      </c>
      <c r="E28" s="61">
        <v>0</v>
      </c>
      <c r="F28" s="46">
        <v>1</v>
      </c>
      <c r="G28" s="46">
        <f t="shared" si="0"/>
        <v>1</v>
      </c>
      <c r="H28" s="61">
        <v>0</v>
      </c>
      <c r="I28" s="46">
        <v>0</v>
      </c>
      <c r="J28" s="46">
        <v>1</v>
      </c>
      <c r="K28" s="46">
        <f t="shared" si="2"/>
        <v>0</v>
      </c>
      <c r="L28" s="46">
        <f t="shared" si="3"/>
        <v>1</v>
      </c>
      <c r="M28" s="46">
        <f t="shared" si="4"/>
        <v>0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</row>
    <row r="29" spans="1:257" ht="45" x14ac:dyDescent="0.25">
      <c r="A29" s="15">
        <v>4</v>
      </c>
      <c r="B29" s="42" t="s">
        <v>157</v>
      </c>
      <c r="C29" s="34" t="s">
        <v>19</v>
      </c>
      <c r="D29" s="35" t="s">
        <v>43</v>
      </c>
      <c r="E29" s="61">
        <v>0</v>
      </c>
      <c r="F29" s="46">
        <v>1</v>
      </c>
      <c r="G29" s="46">
        <f t="shared" si="0"/>
        <v>1</v>
      </c>
      <c r="H29" s="61">
        <v>0</v>
      </c>
      <c r="I29" s="46">
        <v>1</v>
      </c>
      <c r="J29" s="46">
        <f t="shared" si="1"/>
        <v>1</v>
      </c>
      <c r="K29" s="46">
        <v>0</v>
      </c>
      <c r="L29" s="46">
        <f t="shared" si="3"/>
        <v>0</v>
      </c>
      <c r="M29" s="46">
        <v>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</row>
    <row r="30" spans="1:257" ht="60" x14ac:dyDescent="0.25">
      <c r="A30" s="15">
        <v>5</v>
      </c>
      <c r="B30" s="42" t="s">
        <v>158</v>
      </c>
      <c r="C30" s="34" t="s">
        <v>73</v>
      </c>
      <c r="D30" s="35" t="s">
        <v>43</v>
      </c>
      <c r="E30" s="61">
        <v>0</v>
      </c>
      <c r="F30" s="46">
        <v>111.6</v>
      </c>
      <c r="G30" s="46">
        <f>SUM(E30:F30)</f>
        <v>111.6</v>
      </c>
      <c r="H30" s="61">
        <v>0</v>
      </c>
      <c r="I30" s="46">
        <v>111.6</v>
      </c>
      <c r="J30" s="46">
        <f>SUM(H30:I30)</f>
        <v>111.6</v>
      </c>
      <c r="K30" s="46">
        <v>0</v>
      </c>
      <c r="L30" s="46">
        <f t="shared" si="3"/>
        <v>0</v>
      </c>
      <c r="M30" s="46">
        <v>0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</row>
    <row r="31" spans="1:257" ht="30" x14ac:dyDescent="0.25">
      <c r="A31" s="15">
        <v>6</v>
      </c>
      <c r="B31" s="42" t="s">
        <v>159</v>
      </c>
      <c r="C31" s="34" t="s">
        <v>61</v>
      </c>
      <c r="D31" s="35" t="s">
        <v>43</v>
      </c>
      <c r="E31" s="61">
        <v>0</v>
      </c>
      <c r="F31" s="46">
        <v>1</v>
      </c>
      <c r="G31" s="46">
        <f>SUM(E31:F31)</f>
        <v>1</v>
      </c>
      <c r="H31" s="61">
        <v>0</v>
      </c>
      <c r="I31" s="46">
        <v>1</v>
      </c>
      <c r="J31" s="46">
        <v>0</v>
      </c>
      <c r="K31" s="46">
        <v>0</v>
      </c>
      <c r="L31" s="46">
        <f t="shared" si="3"/>
        <v>0</v>
      </c>
      <c r="M31" s="46">
        <v>0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</row>
    <row r="32" spans="1:257" x14ac:dyDescent="0.25">
      <c r="A32" s="15"/>
      <c r="B32" s="15" t="s">
        <v>23</v>
      </c>
      <c r="C32" s="12"/>
      <c r="D32" s="12"/>
      <c r="E32" s="46"/>
      <c r="F32" s="46"/>
      <c r="G32" s="46"/>
      <c r="H32" s="46"/>
      <c r="I32" s="46"/>
      <c r="J32" s="46"/>
      <c r="K32" s="46"/>
      <c r="L32" s="46"/>
      <c r="M32" s="46"/>
    </row>
    <row r="33" spans="1:257" x14ac:dyDescent="0.25">
      <c r="A33" s="15">
        <v>1</v>
      </c>
      <c r="B33" s="42" t="s">
        <v>72</v>
      </c>
      <c r="C33" s="18" t="s">
        <v>61</v>
      </c>
      <c r="D33" s="80" t="s">
        <v>34</v>
      </c>
      <c r="E33" s="36">
        <v>29.7</v>
      </c>
      <c r="F33" s="46">
        <v>1.64</v>
      </c>
      <c r="G33" s="46">
        <f t="shared" si="0"/>
        <v>31.34</v>
      </c>
      <c r="H33" s="36">
        <v>28.12</v>
      </c>
      <c r="I33" s="46">
        <v>1.64</v>
      </c>
      <c r="J33" s="46">
        <f t="shared" ref="J33:J42" si="5">H33+I33</f>
        <v>29.76</v>
      </c>
      <c r="K33" s="46">
        <f>H33-E33</f>
        <v>-1.5799999999999983</v>
      </c>
      <c r="L33" s="46">
        <f>I33-F33</f>
        <v>0</v>
      </c>
      <c r="M33" s="46">
        <f>J33-G33</f>
        <v>-1.5799999999999983</v>
      </c>
    </row>
    <row r="34" spans="1:257" ht="74.25" customHeight="1" x14ac:dyDescent="0.25">
      <c r="A34" s="15">
        <v>2</v>
      </c>
      <c r="B34" s="42" t="s">
        <v>160</v>
      </c>
      <c r="C34" s="18" t="s">
        <v>61</v>
      </c>
      <c r="D34" s="80" t="s">
        <v>34</v>
      </c>
      <c r="E34" s="36">
        <v>1.86</v>
      </c>
      <c r="F34" s="46">
        <v>1.35</v>
      </c>
      <c r="G34" s="46">
        <f t="shared" si="0"/>
        <v>3.21</v>
      </c>
      <c r="H34" s="36">
        <v>1.86</v>
      </c>
      <c r="I34" s="46">
        <v>1.35</v>
      </c>
      <c r="J34" s="46">
        <f t="shared" si="5"/>
        <v>3.21</v>
      </c>
      <c r="K34" s="46">
        <f t="shared" si="2"/>
        <v>0</v>
      </c>
      <c r="L34" s="46">
        <f t="shared" si="3"/>
        <v>0</v>
      </c>
      <c r="M34" s="46">
        <f t="shared" si="4"/>
        <v>0</v>
      </c>
    </row>
    <row r="35" spans="1:257" ht="78.75" customHeight="1" x14ac:dyDescent="0.25">
      <c r="A35" s="15">
        <v>3</v>
      </c>
      <c r="B35" s="42" t="s">
        <v>161</v>
      </c>
      <c r="C35" s="18" t="s">
        <v>61</v>
      </c>
      <c r="D35" s="80" t="s">
        <v>34</v>
      </c>
      <c r="E35" s="36">
        <v>26.02</v>
      </c>
      <c r="F35" s="46">
        <v>17.600000000000001</v>
      </c>
      <c r="G35" s="46">
        <v>43.62</v>
      </c>
      <c r="H35" s="36">
        <v>26.02</v>
      </c>
      <c r="I35" s="46">
        <v>17.600000000000001</v>
      </c>
      <c r="J35" s="46">
        <v>43.62</v>
      </c>
      <c r="K35" s="46">
        <v>0</v>
      </c>
      <c r="L35" s="46">
        <v>0</v>
      </c>
      <c r="M35" s="46">
        <v>0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</row>
    <row r="36" spans="1:257" ht="57.75" customHeight="1" x14ac:dyDescent="0.25">
      <c r="A36" s="15">
        <v>4</v>
      </c>
      <c r="B36" s="42" t="s">
        <v>194</v>
      </c>
      <c r="C36" s="18" t="s">
        <v>61</v>
      </c>
      <c r="D36" s="80" t="s">
        <v>34</v>
      </c>
      <c r="E36" s="36">
        <v>15.88</v>
      </c>
      <c r="F36" s="46">
        <v>0</v>
      </c>
      <c r="G36" s="46">
        <f t="shared" si="0"/>
        <v>15.88</v>
      </c>
      <c r="H36" s="36">
        <v>7.1</v>
      </c>
      <c r="I36" s="46">
        <v>0</v>
      </c>
      <c r="J36" s="46">
        <f t="shared" si="5"/>
        <v>7.1</v>
      </c>
      <c r="K36" s="46">
        <f>H36-E36</f>
        <v>-8.7800000000000011</v>
      </c>
      <c r="L36" s="46">
        <f t="shared" si="3"/>
        <v>0</v>
      </c>
      <c r="M36" s="46">
        <f>J36-G36</f>
        <v>-8.7800000000000011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</row>
    <row r="37" spans="1:257" ht="66" customHeight="1" x14ac:dyDescent="0.25">
      <c r="A37" s="15">
        <v>5</v>
      </c>
      <c r="B37" s="42" t="s">
        <v>195</v>
      </c>
      <c r="C37" s="18" t="s">
        <v>61</v>
      </c>
      <c r="D37" s="80" t="s">
        <v>34</v>
      </c>
      <c r="E37" s="36">
        <v>0</v>
      </c>
      <c r="F37" s="46">
        <v>309.5</v>
      </c>
      <c r="G37" s="46">
        <f t="shared" si="0"/>
        <v>309.5</v>
      </c>
      <c r="H37" s="36">
        <v>0</v>
      </c>
      <c r="I37" s="46">
        <v>0</v>
      </c>
      <c r="J37" s="46">
        <v>309.5</v>
      </c>
      <c r="K37" s="46">
        <f t="shared" si="2"/>
        <v>0</v>
      </c>
      <c r="L37" s="46">
        <f t="shared" si="3"/>
        <v>309.5</v>
      </c>
      <c r="M37" s="46">
        <f t="shared" si="4"/>
        <v>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</row>
    <row r="38" spans="1:257" ht="35.25" customHeight="1" x14ac:dyDescent="0.25">
      <c r="A38" s="15">
        <v>6</v>
      </c>
      <c r="B38" s="42" t="s">
        <v>196</v>
      </c>
      <c r="C38" s="18" t="s">
        <v>26</v>
      </c>
      <c r="D38" s="80" t="s">
        <v>34</v>
      </c>
      <c r="E38" s="36">
        <v>0</v>
      </c>
      <c r="F38" s="46">
        <v>97</v>
      </c>
      <c r="G38" s="46">
        <f t="shared" si="0"/>
        <v>97</v>
      </c>
      <c r="H38" s="36">
        <v>0</v>
      </c>
      <c r="I38" s="46">
        <v>96.9</v>
      </c>
      <c r="J38" s="46">
        <f t="shared" si="5"/>
        <v>96.9</v>
      </c>
      <c r="K38" s="46">
        <f t="shared" si="2"/>
        <v>0</v>
      </c>
      <c r="L38" s="46">
        <f>J38-F38</f>
        <v>-9.9999999999994316E-2</v>
      </c>
      <c r="M38" s="46">
        <f>J38-G38</f>
        <v>-9.9999999999994316E-2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</row>
    <row r="39" spans="1:257" ht="74.25" customHeight="1" x14ac:dyDescent="0.25">
      <c r="A39" s="15">
        <v>7</v>
      </c>
      <c r="B39" s="42" t="s">
        <v>197</v>
      </c>
      <c r="C39" s="18" t="s">
        <v>73</v>
      </c>
      <c r="D39" s="80" t="s">
        <v>34</v>
      </c>
      <c r="E39" s="36">
        <v>131.88999999999999</v>
      </c>
      <c r="F39" s="46">
        <v>0</v>
      </c>
      <c r="G39" s="46">
        <f t="shared" si="0"/>
        <v>131.88999999999999</v>
      </c>
      <c r="H39" s="36">
        <v>131.88999999999999</v>
      </c>
      <c r="I39" s="46">
        <v>0</v>
      </c>
      <c r="J39" s="46">
        <f t="shared" si="5"/>
        <v>131.88999999999999</v>
      </c>
      <c r="K39" s="46">
        <v>0</v>
      </c>
      <c r="L39" s="46">
        <v>0</v>
      </c>
      <c r="M39" s="46">
        <v>0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</row>
    <row r="40" spans="1:257" ht="33" customHeight="1" x14ac:dyDescent="0.25">
      <c r="A40" s="15">
        <v>8</v>
      </c>
      <c r="B40" s="42" t="s">
        <v>198</v>
      </c>
      <c r="C40" s="18" t="s">
        <v>73</v>
      </c>
      <c r="D40" s="80" t="s">
        <v>34</v>
      </c>
      <c r="E40" s="36">
        <v>0</v>
      </c>
      <c r="F40" s="46">
        <v>1845</v>
      </c>
      <c r="G40" s="46">
        <f t="shared" si="0"/>
        <v>1845</v>
      </c>
      <c r="H40" s="36">
        <v>0</v>
      </c>
      <c r="I40" s="46">
        <v>1845</v>
      </c>
      <c r="J40" s="46">
        <f t="shared" si="5"/>
        <v>1845</v>
      </c>
      <c r="K40" s="46">
        <v>0</v>
      </c>
      <c r="L40" s="46">
        <v>0</v>
      </c>
      <c r="M40" s="46">
        <v>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</row>
    <row r="41" spans="1:257" x14ac:dyDescent="0.25">
      <c r="A41" s="15"/>
      <c r="B41" s="15" t="s">
        <v>27</v>
      </c>
      <c r="C41" s="12"/>
      <c r="D41" s="12"/>
      <c r="E41" s="46"/>
      <c r="F41" s="46"/>
      <c r="G41" s="46"/>
      <c r="H41" s="46"/>
      <c r="I41" s="46"/>
      <c r="J41" s="46"/>
      <c r="K41" s="46"/>
      <c r="L41" s="46"/>
      <c r="M41" s="46"/>
    </row>
    <row r="42" spans="1:257" ht="43.5" customHeight="1" x14ac:dyDescent="0.25">
      <c r="A42" s="15">
        <v>1</v>
      </c>
      <c r="B42" s="20" t="s">
        <v>60</v>
      </c>
      <c r="C42" s="16" t="s">
        <v>62</v>
      </c>
      <c r="D42" s="21" t="s">
        <v>76</v>
      </c>
      <c r="E42" s="57">
        <v>141</v>
      </c>
      <c r="F42" s="46">
        <v>0</v>
      </c>
      <c r="G42" s="46">
        <f t="shared" si="0"/>
        <v>141</v>
      </c>
      <c r="H42" s="57">
        <v>99</v>
      </c>
      <c r="I42" s="46">
        <v>0</v>
      </c>
      <c r="J42" s="46">
        <f t="shared" si="5"/>
        <v>99</v>
      </c>
      <c r="K42" s="46">
        <f t="shared" si="2"/>
        <v>42</v>
      </c>
      <c r="L42" s="46">
        <f t="shared" si="3"/>
        <v>0</v>
      </c>
      <c r="M42" s="46">
        <f t="shared" si="4"/>
        <v>42</v>
      </c>
    </row>
    <row r="44" spans="1:257" ht="24" customHeight="1" x14ac:dyDescent="0.25">
      <c r="A44" s="58"/>
      <c r="B44" s="111" t="s">
        <v>144</v>
      </c>
      <c r="C44" s="111"/>
      <c r="D44" s="111"/>
      <c r="E44" s="112"/>
      <c r="F44" s="112"/>
      <c r="G44" s="112"/>
      <c r="H44" s="110" t="s">
        <v>145</v>
      </c>
      <c r="I44" s="110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</row>
    <row r="45" spans="1:257" ht="24" customHeight="1" x14ac:dyDescent="0.25">
      <c r="A45" s="58"/>
      <c r="B45" s="113" t="s">
        <v>42</v>
      </c>
      <c r="C45" s="113"/>
      <c r="D45" s="113"/>
      <c r="E45" s="112"/>
      <c r="F45" s="112"/>
      <c r="G45" s="112"/>
      <c r="H45" s="110" t="s">
        <v>146</v>
      </c>
      <c r="I45" s="110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</row>
  </sheetData>
  <mergeCells count="23">
    <mergeCell ref="H45:I45"/>
    <mergeCell ref="H11:J11"/>
    <mergeCell ref="K11:M11"/>
    <mergeCell ref="B44:D44"/>
    <mergeCell ref="E44:G44"/>
    <mergeCell ref="H44:I44"/>
    <mergeCell ref="B45:D45"/>
    <mergeCell ref="E45:G45"/>
    <mergeCell ref="A11:A12"/>
    <mergeCell ref="B11:B12"/>
    <mergeCell ref="C11:C12"/>
    <mergeCell ref="D11:D12"/>
    <mergeCell ref="E11:G11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" right="0" top="0.74803149606299213" bottom="0.74803149606299213" header="0.51181102362204722" footer="0.51181102362204722"/>
  <pageSetup paperSize="9" scale="82" firstPageNumber="0" orientation="landscape" horizontalDpi="300" verticalDpi="300" r:id="rId1"/>
  <rowBreaks count="2" manualBreakCount="2">
    <brk id="19" max="12" man="1"/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8"/>
  <sheetViews>
    <sheetView topLeftCell="A13" zoomScaleNormal="100" workbookViewId="0">
      <selection sqref="A1:XFD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7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6.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8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22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32.25" customHeight="1" x14ac:dyDescent="0.25">
      <c r="A8" s="8"/>
      <c r="B8" s="96" t="s">
        <v>77</v>
      </c>
      <c r="C8" s="96"/>
      <c r="D8" s="96"/>
      <c r="E8" s="6"/>
      <c r="F8" s="6"/>
      <c r="G8" s="109" t="s">
        <v>162</v>
      </c>
      <c r="H8" s="109"/>
      <c r="I8" s="109"/>
      <c r="J8" s="109"/>
      <c r="K8" s="109"/>
      <c r="L8" s="109"/>
      <c r="M8" s="109"/>
    </row>
    <row r="9" spans="1:257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1" spans="1:257" ht="60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36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30" x14ac:dyDescent="0.25">
      <c r="A14" s="12">
        <v>1</v>
      </c>
      <c r="B14" s="42" t="s">
        <v>68</v>
      </c>
      <c r="C14" s="27" t="s">
        <v>80</v>
      </c>
      <c r="D14" s="25" t="s">
        <v>65</v>
      </c>
      <c r="E14" s="60">
        <v>2</v>
      </c>
      <c r="F14" s="46">
        <v>0</v>
      </c>
      <c r="G14" s="46">
        <f>E14+F14</f>
        <v>2</v>
      </c>
      <c r="H14" s="60">
        <v>1</v>
      </c>
      <c r="I14" s="46">
        <v>0</v>
      </c>
      <c r="J14" s="46">
        <f>H14+I14</f>
        <v>1</v>
      </c>
      <c r="K14" s="46">
        <f>H14-E14</f>
        <v>-1</v>
      </c>
      <c r="L14" s="46">
        <f>I14-F14</f>
        <v>0</v>
      </c>
      <c r="M14" s="46">
        <f>J14-G14</f>
        <v>-1</v>
      </c>
    </row>
    <row r="15" spans="1:257" ht="45.75" customHeight="1" x14ac:dyDescent="0.25">
      <c r="A15" s="12">
        <v>2</v>
      </c>
      <c r="B15" s="42" t="s">
        <v>46</v>
      </c>
      <c r="C15" s="43" t="s">
        <v>80</v>
      </c>
      <c r="D15" s="25" t="s">
        <v>63</v>
      </c>
      <c r="E15" s="57">
        <v>18.100000000000001</v>
      </c>
      <c r="F15" s="46">
        <v>0</v>
      </c>
      <c r="G15" s="46">
        <f t="shared" ref="G15:G18" si="0">E15+F15</f>
        <v>18.100000000000001</v>
      </c>
      <c r="H15" s="57">
        <v>18.100000000000001</v>
      </c>
      <c r="I15" s="46">
        <v>0</v>
      </c>
      <c r="J15" s="46">
        <f t="shared" ref="J15:J18" si="1">H15+I15</f>
        <v>18.100000000000001</v>
      </c>
      <c r="K15" s="46">
        <f t="shared" ref="K15:K24" si="2">H15-E15</f>
        <v>0</v>
      </c>
      <c r="L15" s="46">
        <f t="shared" ref="L15:L24" si="3">I15-F15</f>
        <v>0</v>
      </c>
      <c r="M15" s="46">
        <f t="shared" ref="M15:M24" si="4">J15-G15</f>
        <v>0</v>
      </c>
    </row>
    <row r="16" spans="1:257" ht="51" customHeight="1" x14ac:dyDescent="0.25">
      <c r="A16" s="49">
        <v>3</v>
      </c>
      <c r="B16" s="42" t="s">
        <v>49</v>
      </c>
      <c r="C16" s="43" t="s">
        <v>80</v>
      </c>
      <c r="D16" s="44" t="s">
        <v>63</v>
      </c>
      <c r="E16" s="57">
        <v>7.5</v>
      </c>
      <c r="F16" s="46">
        <v>0</v>
      </c>
      <c r="G16" s="46">
        <f t="shared" si="0"/>
        <v>7.5</v>
      </c>
      <c r="H16" s="57">
        <v>7.5</v>
      </c>
      <c r="I16" s="46">
        <v>0</v>
      </c>
      <c r="J16" s="46">
        <f t="shared" si="1"/>
        <v>7.5</v>
      </c>
      <c r="K16" s="46">
        <f t="shared" si="2"/>
        <v>0</v>
      </c>
      <c r="L16" s="46">
        <f t="shared" si="3"/>
        <v>0</v>
      </c>
      <c r="M16" s="46">
        <f t="shared" si="4"/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ht="45" x14ac:dyDescent="0.25">
      <c r="A17" s="49">
        <v>4</v>
      </c>
      <c r="B17" s="42" t="s">
        <v>52</v>
      </c>
      <c r="C17" s="43" t="s">
        <v>80</v>
      </c>
      <c r="D17" s="44" t="s">
        <v>63</v>
      </c>
      <c r="E17" s="57">
        <v>26.27</v>
      </c>
      <c r="F17" s="46">
        <v>0</v>
      </c>
      <c r="G17" s="46">
        <f t="shared" si="0"/>
        <v>26.27</v>
      </c>
      <c r="H17" s="57">
        <v>26.27</v>
      </c>
      <c r="I17" s="46">
        <v>0</v>
      </c>
      <c r="J17" s="46">
        <f t="shared" si="1"/>
        <v>26.27</v>
      </c>
      <c r="K17" s="46">
        <f t="shared" si="2"/>
        <v>0</v>
      </c>
      <c r="L17" s="46">
        <f t="shared" si="3"/>
        <v>0</v>
      </c>
      <c r="M17" s="46">
        <f t="shared" si="4"/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</row>
    <row r="18" spans="1:257" ht="90" customHeight="1" x14ac:dyDescent="0.25">
      <c r="A18" s="49">
        <v>5</v>
      </c>
      <c r="B18" s="42" t="s">
        <v>47</v>
      </c>
      <c r="C18" s="43" t="s">
        <v>80</v>
      </c>
      <c r="D18" s="44" t="s">
        <v>63</v>
      </c>
      <c r="E18" s="57">
        <v>3</v>
      </c>
      <c r="F18" s="46">
        <v>0</v>
      </c>
      <c r="G18" s="46">
        <f t="shared" si="0"/>
        <v>3</v>
      </c>
      <c r="H18" s="57">
        <v>3</v>
      </c>
      <c r="I18" s="46">
        <v>0</v>
      </c>
      <c r="J18" s="46">
        <f t="shared" si="1"/>
        <v>3</v>
      </c>
      <c r="K18" s="46">
        <f t="shared" si="2"/>
        <v>0</v>
      </c>
      <c r="L18" s="46">
        <f t="shared" si="3"/>
        <v>0</v>
      </c>
      <c r="M18" s="46">
        <f t="shared" si="4"/>
        <v>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</row>
    <row r="19" spans="1:257" x14ac:dyDescent="0.25">
      <c r="A19" s="15"/>
      <c r="B19" s="15" t="s">
        <v>21</v>
      </c>
      <c r="C19" s="12"/>
      <c r="D19" s="12"/>
      <c r="E19" s="46"/>
      <c r="F19" s="46"/>
      <c r="G19" s="46"/>
      <c r="H19" s="46"/>
      <c r="I19" s="46"/>
      <c r="J19" s="46"/>
      <c r="K19" s="46"/>
      <c r="L19" s="46"/>
      <c r="M19" s="46"/>
    </row>
    <row r="20" spans="1:257" ht="45" x14ac:dyDescent="0.25">
      <c r="A20" s="12">
        <v>1</v>
      </c>
      <c r="B20" s="42" t="s">
        <v>78</v>
      </c>
      <c r="C20" s="27" t="s">
        <v>33</v>
      </c>
      <c r="D20" s="25" t="s">
        <v>81</v>
      </c>
      <c r="E20" s="61">
        <v>815</v>
      </c>
      <c r="F20" s="46">
        <v>0</v>
      </c>
      <c r="G20" s="46">
        <f>E20</f>
        <v>815</v>
      </c>
      <c r="H20" s="61">
        <v>815</v>
      </c>
      <c r="I20" s="46">
        <v>0</v>
      </c>
      <c r="J20" s="46">
        <f>H20</f>
        <v>815</v>
      </c>
      <c r="K20" s="46">
        <f t="shared" si="2"/>
        <v>0</v>
      </c>
      <c r="L20" s="46">
        <f t="shared" si="3"/>
        <v>0</v>
      </c>
      <c r="M20" s="46">
        <f t="shared" si="4"/>
        <v>0</v>
      </c>
    </row>
    <row r="21" spans="1:257" ht="30" x14ac:dyDescent="0.25">
      <c r="A21" s="73">
        <v>2</v>
      </c>
      <c r="B21" s="42" t="s">
        <v>163</v>
      </c>
      <c r="C21" s="43" t="s">
        <v>100</v>
      </c>
      <c r="D21" s="44" t="s">
        <v>65</v>
      </c>
      <c r="E21" s="61">
        <v>55</v>
      </c>
      <c r="F21" s="46">
        <v>0</v>
      </c>
      <c r="G21" s="46">
        <v>55</v>
      </c>
      <c r="H21" s="61">
        <v>55</v>
      </c>
      <c r="I21" s="46">
        <v>0</v>
      </c>
      <c r="J21" s="46">
        <v>55</v>
      </c>
      <c r="K21" s="46">
        <f t="shared" si="2"/>
        <v>0</v>
      </c>
      <c r="L21" s="46">
        <v>0</v>
      </c>
      <c r="M21" s="46"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30" x14ac:dyDescent="0.25">
      <c r="A22" s="73">
        <v>3</v>
      </c>
      <c r="B22" s="42" t="s">
        <v>164</v>
      </c>
      <c r="C22" s="43" t="s">
        <v>100</v>
      </c>
      <c r="D22" s="44" t="s">
        <v>65</v>
      </c>
      <c r="E22" s="61">
        <v>79</v>
      </c>
      <c r="F22" s="46">
        <v>0</v>
      </c>
      <c r="G22" s="46">
        <v>79</v>
      </c>
      <c r="H22" s="61">
        <v>79</v>
      </c>
      <c r="I22" s="46">
        <v>0</v>
      </c>
      <c r="J22" s="46">
        <v>79</v>
      </c>
      <c r="K22" s="46">
        <v>0</v>
      </c>
      <c r="L22" s="46">
        <v>0</v>
      </c>
      <c r="M22" s="46"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x14ac:dyDescent="0.25">
      <c r="A23" s="15"/>
      <c r="B23" s="15" t="s">
        <v>23</v>
      </c>
      <c r="C23" s="12"/>
      <c r="D23" s="12"/>
      <c r="E23" s="46"/>
      <c r="F23" s="46"/>
      <c r="G23" s="46"/>
      <c r="H23" s="46"/>
      <c r="I23" s="46"/>
      <c r="J23" s="46"/>
      <c r="K23" s="46"/>
      <c r="L23" s="46">
        <f t="shared" si="3"/>
        <v>0</v>
      </c>
      <c r="M23" s="46">
        <f t="shared" si="4"/>
        <v>0</v>
      </c>
    </row>
    <row r="24" spans="1:257" ht="44.25" customHeight="1" x14ac:dyDescent="0.25">
      <c r="A24" s="12">
        <v>1</v>
      </c>
      <c r="B24" s="42" t="s">
        <v>79</v>
      </c>
      <c r="C24" s="27" t="s">
        <v>61</v>
      </c>
      <c r="D24" s="25" t="s">
        <v>34</v>
      </c>
      <c r="E24" s="46">
        <v>3.2</v>
      </c>
      <c r="F24" s="46">
        <v>0.01</v>
      </c>
      <c r="G24" s="46">
        <f>E24</f>
        <v>3.2</v>
      </c>
      <c r="H24" s="46">
        <v>3.1</v>
      </c>
      <c r="I24" s="46">
        <v>0.01</v>
      </c>
      <c r="J24" s="46">
        <f>H24</f>
        <v>3.1</v>
      </c>
      <c r="K24" s="46">
        <f t="shared" si="2"/>
        <v>-0.10000000000000009</v>
      </c>
      <c r="L24" s="46">
        <f t="shared" si="3"/>
        <v>0</v>
      </c>
      <c r="M24" s="46">
        <f t="shared" si="4"/>
        <v>-0.10000000000000009</v>
      </c>
    </row>
    <row r="25" spans="1:257" ht="19.5" customHeight="1" x14ac:dyDescent="0.25">
      <c r="A25" s="15"/>
      <c r="B25" s="81" t="s">
        <v>27</v>
      </c>
      <c r="C25" s="43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</row>
    <row r="26" spans="1:257" ht="30" customHeight="1" x14ac:dyDescent="0.25">
      <c r="A26" s="75">
        <v>1</v>
      </c>
      <c r="B26" s="76" t="s">
        <v>165</v>
      </c>
      <c r="C26" s="75" t="s">
        <v>166</v>
      </c>
      <c r="D26" s="44" t="s">
        <v>34</v>
      </c>
      <c r="E26" s="88">
        <v>33</v>
      </c>
      <c r="F26" s="88">
        <v>0</v>
      </c>
      <c r="G26" s="88">
        <v>33</v>
      </c>
      <c r="H26" s="88">
        <v>33</v>
      </c>
      <c r="I26" s="88">
        <v>0</v>
      </c>
      <c r="J26" s="88">
        <v>33</v>
      </c>
      <c r="K26" s="88">
        <v>0</v>
      </c>
      <c r="L26" s="88">
        <v>0</v>
      </c>
      <c r="M26" s="88">
        <v>0</v>
      </c>
    </row>
    <row r="27" spans="1:257" ht="24" customHeight="1" x14ac:dyDescent="0.25">
      <c r="A27" s="58"/>
      <c r="B27" s="111" t="s">
        <v>144</v>
      </c>
      <c r="C27" s="111"/>
      <c r="D27" s="111"/>
      <c r="E27" s="112"/>
      <c r="F27" s="112"/>
      <c r="G27" s="112"/>
      <c r="H27" s="110" t="s">
        <v>145</v>
      </c>
      <c r="I27" s="11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  <row r="28" spans="1:257" ht="24" customHeight="1" x14ac:dyDescent="0.25">
      <c r="A28" s="58"/>
      <c r="B28" s="113" t="s">
        <v>42</v>
      </c>
      <c r="C28" s="113"/>
      <c r="D28" s="113"/>
      <c r="E28" s="112"/>
      <c r="F28" s="112"/>
      <c r="G28" s="112"/>
      <c r="H28" s="110" t="s">
        <v>146</v>
      </c>
      <c r="I28" s="110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</row>
  </sheetData>
  <mergeCells count="23">
    <mergeCell ref="H28:I28"/>
    <mergeCell ref="H11:J11"/>
    <mergeCell ref="K11:M11"/>
    <mergeCell ref="B27:D27"/>
    <mergeCell ref="E27:G27"/>
    <mergeCell ref="H27:I27"/>
    <mergeCell ref="B28:D28"/>
    <mergeCell ref="E28:G28"/>
    <mergeCell ref="A11:A12"/>
    <mergeCell ref="B11:B12"/>
    <mergeCell ref="C11:C12"/>
    <mergeCell ref="D11:D12"/>
    <mergeCell ref="E11:G11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.118055555555556" right="0.118055555555556" top="0.74791666666666701" bottom="0.74791666666666701" header="0.51180555555555496" footer="0.51180555555555496"/>
  <pageSetup paperSize="9" scale="86" firstPageNumber="0" orientation="landscape" horizontalDpi="300" verticalDpi="300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2"/>
  <sheetViews>
    <sheetView topLeftCell="A7" zoomScaleNormal="100" workbookViewId="0">
      <selection activeCell="P10" sqref="P10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15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ht="22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5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5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5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ht="27" customHeight="1" x14ac:dyDescent="0.25">
      <c r="A8" s="8"/>
      <c r="B8" s="96" t="s">
        <v>82</v>
      </c>
      <c r="C8" s="96"/>
      <c r="D8" s="96"/>
      <c r="E8" s="6"/>
      <c r="F8" s="6"/>
      <c r="G8" s="97" t="s">
        <v>167</v>
      </c>
      <c r="H8" s="97"/>
      <c r="I8" s="97"/>
      <c r="J8" s="97"/>
      <c r="K8" s="97"/>
      <c r="L8" s="97"/>
      <c r="M8" s="97"/>
    </row>
    <row r="9" spans="1:15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1" spans="1:15" ht="60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15" ht="38.25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15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5" ht="60" x14ac:dyDescent="0.25">
      <c r="A14" s="15">
        <v>1</v>
      </c>
      <c r="B14" s="42" t="s">
        <v>46</v>
      </c>
      <c r="C14" s="18" t="s">
        <v>26</v>
      </c>
      <c r="D14" s="21" t="s">
        <v>20</v>
      </c>
      <c r="E14" s="57">
        <v>5</v>
      </c>
      <c r="F14" s="46">
        <v>0</v>
      </c>
      <c r="G14" s="46">
        <f>E14</f>
        <v>5</v>
      </c>
      <c r="H14" s="57">
        <v>5</v>
      </c>
      <c r="I14" s="46">
        <v>0</v>
      </c>
      <c r="J14" s="46">
        <f>H14</f>
        <v>5</v>
      </c>
      <c r="K14" s="46">
        <f>H14-E14</f>
        <v>0</v>
      </c>
      <c r="L14" s="46">
        <v>0</v>
      </c>
      <c r="M14" s="46">
        <f>K14</f>
        <v>0</v>
      </c>
      <c r="O14" s="33"/>
    </row>
    <row r="15" spans="1:15" ht="45" x14ac:dyDescent="0.25">
      <c r="A15" s="15">
        <v>2</v>
      </c>
      <c r="B15" s="42" t="s">
        <v>48</v>
      </c>
      <c r="C15" s="18" t="s">
        <v>26</v>
      </c>
      <c r="D15" s="21" t="s">
        <v>20</v>
      </c>
      <c r="E15" s="57">
        <v>5</v>
      </c>
      <c r="F15" s="46">
        <v>0</v>
      </c>
      <c r="G15" s="46">
        <f>E15</f>
        <v>5</v>
      </c>
      <c r="H15" s="57">
        <v>5</v>
      </c>
      <c r="I15" s="46">
        <v>0</v>
      </c>
      <c r="J15" s="46">
        <f>H15</f>
        <v>5</v>
      </c>
      <c r="K15" s="46">
        <f>H15-E15</f>
        <v>0</v>
      </c>
      <c r="L15" s="46">
        <v>0</v>
      </c>
      <c r="M15" s="46">
        <f>K15</f>
        <v>0</v>
      </c>
    </row>
    <row r="16" spans="1:15" x14ac:dyDescent="0.25">
      <c r="A16" s="15"/>
      <c r="B16" s="15" t="s">
        <v>21</v>
      </c>
      <c r="C16" s="12"/>
      <c r="D16" s="12"/>
      <c r="E16" s="46"/>
      <c r="F16" s="46"/>
      <c r="G16" s="46"/>
      <c r="H16" s="46"/>
      <c r="I16" s="46"/>
      <c r="J16" s="46"/>
      <c r="K16" s="46"/>
      <c r="L16" s="46"/>
      <c r="M16" s="46"/>
    </row>
    <row r="17" spans="1:257" ht="48" customHeight="1" x14ac:dyDescent="0.25">
      <c r="A17" s="15">
        <v>1</v>
      </c>
      <c r="B17" s="42" t="s">
        <v>83</v>
      </c>
      <c r="C17" s="34" t="s">
        <v>31</v>
      </c>
      <c r="D17" s="59" t="s">
        <v>65</v>
      </c>
      <c r="E17" s="57">
        <v>15</v>
      </c>
      <c r="F17" s="46">
        <v>0</v>
      </c>
      <c r="G17" s="46">
        <f>E17</f>
        <v>15</v>
      </c>
      <c r="H17" s="57">
        <v>15</v>
      </c>
      <c r="I17" s="46">
        <v>0</v>
      </c>
      <c r="J17" s="46">
        <f>H17</f>
        <v>15</v>
      </c>
      <c r="K17" s="46">
        <f>H17-E17</f>
        <v>0</v>
      </c>
      <c r="L17" s="46">
        <v>0</v>
      </c>
      <c r="M17" s="46">
        <f>K17</f>
        <v>0</v>
      </c>
    </row>
    <row r="18" spans="1:257" x14ac:dyDescent="0.25">
      <c r="A18" s="15"/>
      <c r="B18" s="15" t="s">
        <v>23</v>
      </c>
      <c r="C18" s="12"/>
      <c r="D18" s="12"/>
      <c r="E18" s="46"/>
      <c r="F18" s="46"/>
      <c r="G18" s="46"/>
      <c r="H18" s="46"/>
      <c r="I18" s="46"/>
      <c r="J18" s="46"/>
      <c r="K18" s="46"/>
      <c r="L18" s="46"/>
      <c r="M18" s="46"/>
    </row>
    <row r="19" spans="1:257" ht="30.75" customHeight="1" x14ac:dyDescent="0.25">
      <c r="A19" s="15">
        <v>2</v>
      </c>
      <c r="B19" s="42" t="s">
        <v>84</v>
      </c>
      <c r="C19" s="18" t="s">
        <v>26</v>
      </c>
      <c r="D19" s="21" t="s">
        <v>34</v>
      </c>
      <c r="E19" s="36">
        <v>3</v>
      </c>
      <c r="F19" s="46">
        <v>0</v>
      </c>
      <c r="G19" s="46">
        <f>E19</f>
        <v>3</v>
      </c>
      <c r="H19" s="36">
        <v>3</v>
      </c>
      <c r="I19" s="46">
        <v>0</v>
      </c>
      <c r="J19" s="46">
        <v>3</v>
      </c>
      <c r="K19" s="46">
        <f>H19-E19</f>
        <v>0</v>
      </c>
      <c r="L19" s="46">
        <v>0</v>
      </c>
      <c r="M19" s="46">
        <f>K19</f>
        <v>0</v>
      </c>
    </row>
    <row r="21" spans="1:257" ht="24" customHeight="1" x14ac:dyDescent="0.25">
      <c r="A21" s="58"/>
      <c r="B21" s="111" t="s">
        <v>144</v>
      </c>
      <c r="C21" s="111"/>
      <c r="D21" s="111"/>
      <c r="E21" s="112"/>
      <c r="F21" s="112"/>
      <c r="G21" s="112"/>
      <c r="H21" s="110" t="s">
        <v>145</v>
      </c>
      <c r="I21" s="11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24" customHeight="1" x14ac:dyDescent="0.25">
      <c r="A22" s="58"/>
      <c r="B22" s="113" t="s">
        <v>42</v>
      </c>
      <c r="C22" s="113"/>
      <c r="D22" s="113"/>
      <c r="E22" s="112"/>
      <c r="F22" s="112"/>
      <c r="G22" s="112"/>
      <c r="H22" s="110" t="s">
        <v>146</v>
      </c>
      <c r="I22" s="11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</sheetData>
  <mergeCells count="23">
    <mergeCell ref="H22:I22"/>
    <mergeCell ref="H11:J11"/>
    <mergeCell ref="K11:M11"/>
    <mergeCell ref="B21:D21"/>
    <mergeCell ref="E21:G21"/>
    <mergeCell ref="H21:I21"/>
    <mergeCell ref="B22:D22"/>
    <mergeCell ref="E22:G22"/>
    <mergeCell ref="A11:A12"/>
    <mergeCell ref="B11:B12"/>
    <mergeCell ref="C11:C12"/>
    <mergeCell ref="D11:D12"/>
    <mergeCell ref="E11:G11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.118055555555556" right="0.118055555555556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3"/>
  <sheetViews>
    <sheetView topLeftCell="A7" zoomScaleNormal="100" workbookViewId="0">
      <selection activeCell="J1" sqref="J1:L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11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11.85546875" style="1" customWidth="1"/>
    <col min="13" max="13" width="11.5703125" style="1" customWidth="1"/>
    <col min="14" max="257" width="9.140625" style="1"/>
  </cols>
  <sheetData>
    <row r="1" spans="1:257" ht="40.5" customHeight="1" x14ac:dyDescent="0.25">
      <c r="A1" s="2"/>
      <c r="J1" s="98"/>
      <c r="K1" s="98"/>
      <c r="L1" s="98"/>
    </row>
    <row r="2" spans="1:257" ht="15.75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15.75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257" ht="17.25" customHeight="1" x14ac:dyDescent="0.25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257" x14ac:dyDescent="0.2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257" x14ac:dyDescent="0.25">
      <c r="A7" s="95" t="s">
        <v>153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257" ht="5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57" ht="37.5" customHeight="1" x14ac:dyDescent="0.25">
      <c r="A9" s="8"/>
      <c r="B9" s="96" t="s">
        <v>86</v>
      </c>
      <c r="C9" s="96"/>
      <c r="D9" s="96"/>
      <c r="E9" s="6"/>
      <c r="F9" s="6"/>
      <c r="G9" s="97" t="s">
        <v>87</v>
      </c>
      <c r="H9" s="97"/>
      <c r="I9" s="97"/>
      <c r="J9" s="97"/>
      <c r="K9" s="97"/>
      <c r="L9" s="97"/>
      <c r="M9" s="97"/>
    </row>
    <row r="10" spans="1:257" ht="15.75" customHeight="1" x14ac:dyDescent="0.25">
      <c r="A10" s="98" t="s">
        <v>5</v>
      </c>
      <c r="B10" s="98"/>
      <c r="C10" s="98"/>
      <c r="D10" s="98"/>
      <c r="E10" s="98"/>
      <c r="F10" s="9"/>
      <c r="G10" s="99" t="s">
        <v>6</v>
      </c>
      <c r="H10" s="99"/>
      <c r="I10" s="99"/>
      <c r="J10" s="99"/>
      <c r="K10" s="99"/>
      <c r="L10" s="99"/>
      <c r="M10" s="99"/>
    </row>
    <row r="12" spans="1:257" ht="60.75" customHeight="1" x14ac:dyDescent="0.25">
      <c r="A12" s="107" t="s">
        <v>7</v>
      </c>
      <c r="B12" s="107" t="s">
        <v>8</v>
      </c>
      <c r="C12" s="107" t="s">
        <v>9</v>
      </c>
      <c r="D12" s="107" t="s">
        <v>10</v>
      </c>
      <c r="E12" s="101" t="s">
        <v>11</v>
      </c>
      <c r="F12" s="101"/>
      <c r="G12" s="101"/>
      <c r="H12" s="101" t="s">
        <v>12</v>
      </c>
      <c r="I12" s="101"/>
      <c r="J12" s="101"/>
      <c r="K12" s="101" t="s">
        <v>13</v>
      </c>
      <c r="L12" s="101"/>
      <c r="M12" s="101"/>
    </row>
    <row r="13" spans="1:257" ht="35.25" customHeight="1" x14ac:dyDescent="0.25">
      <c r="A13" s="107"/>
      <c r="B13" s="107"/>
      <c r="C13" s="107"/>
      <c r="D13" s="107"/>
      <c r="E13" s="13" t="s">
        <v>14</v>
      </c>
      <c r="F13" s="13" t="s">
        <v>15</v>
      </c>
      <c r="G13" s="14" t="s">
        <v>16</v>
      </c>
      <c r="H13" s="13" t="s">
        <v>14</v>
      </c>
      <c r="I13" s="13" t="s">
        <v>15</v>
      </c>
      <c r="J13" s="14" t="s">
        <v>16</v>
      </c>
      <c r="K13" s="13" t="s">
        <v>14</v>
      </c>
      <c r="L13" s="13" t="s">
        <v>15</v>
      </c>
      <c r="M13" s="14" t="s">
        <v>16</v>
      </c>
    </row>
    <row r="14" spans="1:257" x14ac:dyDescent="0.25">
      <c r="A14" s="15"/>
      <c r="B14" s="15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57" ht="39" customHeight="1" x14ac:dyDescent="0.25">
      <c r="A15" s="12">
        <v>1</v>
      </c>
      <c r="B15" s="42" t="s">
        <v>88</v>
      </c>
      <c r="C15" s="18" t="s">
        <v>19</v>
      </c>
      <c r="D15" s="21" t="s">
        <v>89</v>
      </c>
      <c r="E15" s="39">
        <v>1</v>
      </c>
      <c r="F15" s="46">
        <v>0</v>
      </c>
      <c r="G15" s="46">
        <f>E15+F15</f>
        <v>1</v>
      </c>
      <c r="H15" s="39">
        <v>1</v>
      </c>
      <c r="I15" s="46">
        <v>0</v>
      </c>
      <c r="J15" s="46">
        <f>H15+I15</f>
        <v>1</v>
      </c>
      <c r="K15" s="46">
        <f>H15-E15</f>
        <v>0</v>
      </c>
      <c r="L15" s="46">
        <f>I15-F15</f>
        <v>0</v>
      </c>
      <c r="M15" s="46">
        <f>J15-G15</f>
        <v>0</v>
      </c>
    </row>
    <row r="16" spans="1:257" ht="37.5" customHeight="1" x14ac:dyDescent="0.25">
      <c r="A16" s="49">
        <v>2</v>
      </c>
      <c r="B16" s="42" t="s">
        <v>168</v>
      </c>
      <c r="C16" s="18" t="s">
        <v>19</v>
      </c>
      <c r="D16" s="17" t="s">
        <v>20</v>
      </c>
      <c r="E16" s="39">
        <v>5.25</v>
      </c>
      <c r="F16" s="46">
        <v>0</v>
      </c>
      <c r="G16" s="46">
        <f t="shared" ref="G16:G20" si="0">E16+F16</f>
        <v>5.25</v>
      </c>
      <c r="H16" s="39">
        <v>5.25</v>
      </c>
      <c r="I16" s="46">
        <v>0</v>
      </c>
      <c r="J16" s="46">
        <f t="shared" ref="J16:J18" si="1">H16+I16</f>
        <v>5.25</v>
      </c>
      <c r="K16" s="46">
        <f t="shared" ref="K16:K20" si="2">H16-E16</f>
        <v>0</v>
      </c>
      <c r="L16" s="46">
        <f t="shared" ref="L16:L20" si="3">I16-F16</f>
        <v>0</v>
      </c>
      <c r="M16" s="46">
        <f t="shared" ref="M16:M20" si="4">J16-G16</f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x14ac:dyDescent="0.25">
      <c r="A17" s="15"/>
      <c r="B17" s="15" t="s">
        <v>21</v>
      </c>
      <c r="C17" s="12"/>
      <c r="D17" s="12"/>
      <c r="E17" s="46"/>
      <c r="F17" s="46"/>
      <c r="G17" s="46"/>
      <c r="H17" s="46"/>
      <c r="I17" s="46"/>
      <c r="J17" s="46"/>
      <c r="K17" s="46"/>
      <c r="L17" s="46"/>
      <c r="M17" s="46"/>
    </row>
    <row r="18" spans="1:257" ht="42.75" customHeight="1" x14ac:dyDescent="0.25">
      <c r="A18" s="12">
        <v>1</v>
      </c>
      <c r="B18" s="42" t="s">
        <v>90</v>
      </c>
      <c r="C18" s="34" t="s">
        <v>33</v>
      </c>
      <c r="D18" s="35"/>
      <c r="E18" s="57">
        <v>23</v>
      </c>
      <c r="F18" s="46">
        <v>0</v>
      </c>
      <c r="G18" s="46">
        <f t="shared" si="0"/>
        <v>23</v>
      </c>
      <c r="H18" s="57">
        <v>23</v>
      </c>
      <c r="I18" s="46">
        <v>0</v>
      </c>
      <c r="J18" s="46">
        <f t="shared" si="1"/>
        <v>23</v>
      </c>
      <c r="K18" s="46">
        <f t="shared" si="2"/>
        <v>0</v>
      </c>
      <c r="L18" s="46">
        <f t="shared" si="3"/>
        <v>0</v>
      </c>
      <c r="M18" s="46">
        <f t="shared" si="4"/>
        <v>0</v>
      </c>
    </row>
    <row r="19" spans="1:257" ht="15.75" customHeight="1" x14ac:dyDescent="0.25">
      <c r="A19" s="15"/>
      <c r="B19" s="15" t="s">
        <v>23</v>
      </c>
      <c r="C19" s="49"/>
      <c r="D19" s="49"/>
      <c r="E19" s="46"/>
      <c r="F19" s="46"/>
      <c r="G19" s="46"/>
      <c r="H19" s="46"/>
      <c r="I19" s="46"/>
      <c r="J19" s="46"/>
      <c r="K19" s="46"/>
      <c r="L19" s="46"/>
      <c r="M19" s="46"/>
    </row>
    <row r="20" spans="1:257" ht="34.5" customHeight="1" x14ac:dyDescent="0.25">
      <c r="A20" s="12">
        <v>1</v>
      </c>
      <c r="B20" s="42" t="s">
        <v>199</v>
      </c>
      <c r="C20" s="18" t="s">
        <v>61</v>
      </c>
      <c r="D20" s="21" t="s">
        <v>24</v>
      </c>
      <c r="E20" s="39">
        <v>36.4</v>
      </c>
      <c r="F20" s="46">
        <v>0</v>
      </c>
      <c r="G20" s="46">
        <f t="shared" si="0"/>
        <v>36.4</v>
      </c>
      <c r="H20" s="39">
        <v>21.4</v>
      </c>
      <c r="I20" s="46">
        <v>0</v>
      </c>
      <c r="J20" s="46">
        <f t="shared" ref="J20" si="5">H20+I20</f>
        <v>21.4</v>
      </c>
      <c r="K20" s="46">
        <f t="shared" si="2"/>
        <v>-15</v>
      </c>
      <c r="L20" s="46">
        <f t="shared" si="3"/>
        <v>0</v>
      </c>
      <c r="M20" s="46">
        <f t="shared" si="4"/>
        <v>-15</v>
      </c>
    </row>
    <row r="21" spans="1:257" x14ac:dyDescent="0.25">
      <c r="E21" s="64"/>
      <c r="F21" s="64"/>
      <c r="G21" s="64"/>
      <c r="H21" s="64"/>
      <c r="I21" s="64"/>
      <c r="J21" s="64"/>
      <c r="K21" s="64"/>
      <c r="L21" s="64"/>
      <c r="M21" s="64"/>
    </row>
    <row r="22" spans="1:257" ht="24" customHeight="1" x14ac:dyDescent="0.25">
      <c r="A22" s="58"/>
      <c r="B22" s="111" t="s">
        <v>144</v>
      </c>
      <c r="C22" s="111"/>
      <c r="D22" s="111"/>
      <c r="E22" s="112"/>
      <c r="F22" s="112"/>
      <c r="G22" s="112"/>
      <c r="H22" s="110" t="s">
        <v>145</v>
      </c>
      <c r="I22" s="11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ht="24" customHeight="1" x14ac:dyDescent="0.25">
      <c r="A23" s="58"/>
      <c r="B23" s="113" t="s">
        <v>42</v>
      </c>
      <c r="C23" s="113"/>
      <c r="D23" s="113"/>
      <c r="E23" s="112"/>
      <c r="F23" s="112"/>
      <c r="G23" s="112"/>
      <c r="H23" s="110" t="s">
        <v>146</v>
      </c>
      <c r="I23" s="110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</row>
  </sheetData>
  <mergeCells count="24">
    <mergeCell ref="H23:I23"/>
    <mergeCell ref="H12:J12"/>
    <mergeCell ref="K12:M12"/>
    <mergeCell ref="B22:D22"/>
    <mergeCell ref="E22:G22"/>
    <mergeCell ref="H22:I22"/>
    <mergeCell ref="B23:D23"/>
    <mergeCell ref="E23:G23"/>
    <mergeCell ref="A12:A13"/>
    <mergeCell ref="B12:B13"/>
    <mergeCell ref="C12:C13"/>
    <mergeCell ref="D12:D13"/>
    <mergeCell ref="E12:G12"/>
    <mergeCell ref="A6:M6"/>
    <mergeCell ref="A7:M7"/>
    <mergeCell ref="B9:D9"/>
    <mergeCell ref="G9:M9"/>
    <mergeCell ref="A10:E10"/>
    <mergeCell ref="G10:M10"/>
    <mergeCell ref="J1:L1"/>
    <mergeCell ref="A2:M2"/>
    <mergeCell ref="A3:M3"/>
    <mergeCell ref="A4:M4"/>
    <mergeCell ref="A5:M5"/>
  </mergeCells>
  <printOptions horizontalCentered="1"/>
  <pageMargins left="0.118055555555556" right="0.118055555555556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7"/>
  <sheetViews>
    <sheetView topLeftCell="A19" zoomScaleNormal="100" workbookViewId="0">
      <selection activeCell="A6" sqref="A6:M6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6.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9.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44.2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ht="13.5" customHeight="1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ht="18" customHeight="1" x14ac:dyDescent="0.25">
      <c r="A6" s="95" t="s">
        <v>153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257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7" ht="33" customHeight="1" x14ac:dyDescent="0.25">
      <c r="A8" s="8"/>
      <c r="B8" s="114" t="s">
        <v>91</v>
      </c>
      <c r="C8" s="96"/>
      <c r="D8" s="96"/>
      <c r="E8" s="6"/>
      <c r="F8" s="6"/>
      <c r="G8" s="97" t="s">
        <v>92</v>
      </c>
      <c r="H8" s="97"/>
      <c r="I8" s="97"/>
      <c r="J8" s="97"/>
      <c r="K8" s="97"/>
      <c r="L8" s="97"/>
      <c r="M8" s="97"/>
    </row>
    <row r="9" spans="1:257" ht="15.75" customHeight="1" x14ac:dyDescent="0.25">
      <c r="A9" s="98" t="s">
        <v>5</v>
      </c>
      <c r="B9" s="98"/>
      <c r="C9" s="98"/>
      <c r="D9" s="98"/>
      <c r="E9" s="98"/>
      <c r="F9" s="9"/>
      <c r="G9" s="99" t="s">
        <v>6</v>
      </c>
      <c r="H9" s="99"/>
      <c r="I9" s="99"/>
      <c r="J9" s="99"/>
      <c r="K9" s="99"/>
      <c r="L9" s="99"/>
      <c r="M9" s="99"/>
    </row>
    <row r="10" spans="1:257" x14ac:dyDescent="0.25">
      <c r="A10" s="2"/>
    </row>
    <row r="11" spans="1:257" ht="54.75" customHeight="1" x14ac:dyDescent="0.25">
      <c r="A11" s="107" t="s">
        <v>7</v>
      </c>
      <c r="B11" s="107" t="s">
        <v>8</v>
      </c>
      <c r="C11" s="107" t="s">
        <v>9</v>
      </c>
      <c r="D11" s="107" t="s">
        <v>10</v>
      </c>
      <c r="E11" s="101" t="s">
        <v>11</v>
      </c>
      <c r="F11" s="101"/>
      <c r="G11" s="101"/>
      <c r="H11" s="101" t="s">
        <v>12</v>
      </c>
      <c r="I11" s="101"/>
      <c r="J11" s="101"/>
      <c r="K11" s="101" t="s">
        <v>13</v>
      </c>
      <c r="L11" s="101"/>
      <c r="M11" s="101"/>
    </row>
    <row r="12" spans="1:257" ht="28.5" customHeight="1" x14ac:dyDescent="0.25">
      <c r="A12" s="107"/>
      <c r="B12" s="107"/>
      <c r="C12" s="107"/>
      <c r="D12" s="107"/>
      <c r="E12" s="13" t="s">
        <v>14</v>
      </c>
      <c r="F12" s="13" t="s">
        <v>15</v>
      </c>
      <c r="G12" s="14" t="s">
        <v>16</v>
      </c>
      <c r="H12" s="13" t="s">
        <v>14</v>
      </c>
      <c r="I12" s="13" t="s">
        <v>15</v>
      </c>
      <c r="J12" s="14" t="s">
        <v>16</v>
      </c>
      <c r="K12" s="13" t="s">
        <v>14</v>
      </c>
      <c r="L12" s="13" t="s">
        <v>15</v>
      </c>
      <c r="M12" s="14" t="s">
        <v>16</v>
      </c>
    </row>
    <row r="13" spans="1:257" x14ac:dyDescent="0.25">
      <c r="A13" s="15"/>
      <c r="B13" s="15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257" ht="40.5" customHeight="1" x14ac:dyDescent="0.25">
      <c r="A14" s="49">
        <v>1</v>
      </c>
      <c r="B14" s="50" t="s">
        <v>169</v>
      </c>
      <c r="C14" s="18" t="s">
        <v>19</v>
      </c>
      <c r="D14" s="59" t="s">
        <v>101</v>
      </c>
      <c r="E14" s="37">
        <v>1</v>
      </c>
      <c r="F14" s="38">
        <v>0</v>
      </c>
      <c r="G14" s="38">
        <f t="shared" ref="G14:G17" si="0">E14+F14</f>
        <v>1</v>
      </c>
      <c r="H14" s="37">
        <v>1</v>
      </c>
      <c r="I14" s="38">
        <v>0</v>
      </c>
      <c r="J14" s="38">
        <f t="shared" ref="J14:J17" si="1">H14+I14</f>
        <v>1</v>
      </c>
      <c r="K14" s="38">
        <f t="shared" ref="K14:K24" si="2">H14-E14</f>
        <v>0</v>
      </c>
      <c r="L14" s="38">
        <f t="shared" ref="L14:L24" si="3">I14-F14</f>
        <v>0</v>
      </c>
      <c r="M14" s="38">
        <f t="shared" ref="M14:M24" si="4">K14+L14</f>
        <v>0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</row>
    <row r="15" spans="1:257" ht="22.5" customHeight="1" x14ac:dyDescent="0.25">
      <c r="A15" s="49">
        <v>2</v>
      </c>
      <c r="B15" s="50" t="s">
        <v>94</v>
      </c>
      <c r="C15" s="18" t="s">
        <v>19</v>
      </c>
      <c r="D15" s="59" t="s">
        <v>20</v>
      </c>
      <c r="E15" s="37">
        <v>10</v>
      </c>
      <c r="F15" s="38">
        <v>0</v>
      </c>
      <c r="G15" s="38">
        <f t="shared" si="0"/>
        <v>10</v>
      </c>
      <c r="H15" s="37">
        <v>10</v>
      </c>
      <c r="I15" s="38">
        <v>0</v>
      </c>
      <c r="J15" s="38">
        <f t="shared" si="1"/>
        <v>10</v>
      </c>
      <c r="K15" s="38">
        <f t="shared" si="2"/>
        <v>0</v>
      </c>
      <c r="L15" s="38">
        <f t="shared" si="3"/>
        <v>0</v>
      </c>
      <c r="M15" s="38">
        <f t="shared" si="4"/>
        <v>0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</row>
    <row r="16" spans="1:257" ht="54.75" customHeight="1" x14ac:dyDescent="0.25">
      <c r="A16" s="73">
        <v>3</v>
      </c>
      <c r="B16" s="50" t="s">
        <v>93</v>
      </c>
      <c r="C16" s="18" t="s">
        <v>19</v>
      </c>
      <c r="D16" s="59" t="s">
        <v>101</v>
      </c>
      <c r="E16" s="82">
        <v>1</v>
      </c>
      <c r="F16" s="38">
        <v>0</v>
      </c>
      <c r="G16" s="38">
        <f t="shared" si="0"/>
        <v>1</v>
      </c>
      <c r="H16" s="82">
        <v>1</v>
      </c>
      <c r="I16" s="38">
        <v>0</v>
      </c>
      <c r="J16" s="38">
        <f t="shared" si="1"/>
        <v>1</v>
      </c>
      <c r="K16" s="38">
        <f t="shared" si="2"/>
        <v>0</v>
      </c>
      <c r="L16" s="38">
        <f t="shared" si="3"/>
        <v>0</v>
      </c>
      <c r="M16" s="38">
        <f t="shared" si="4"/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ht="34.5" customHeight="1" x14ac:dyDescent="0.25">
      <c r="A17" s="73">
        <v>4</v>
      </c>
      <c r="B17" s="50" t="s">
        <v>94</v>
      </c>
      <c r="C17" s="18" t="s">
        <v>19</v>
      </c>
      <c r="D17" s="59" t="s">
        <v>20</v>
      </c>
      <c r="E17" s="61">
        <v>9.75</v>
      </c>
      <c r="F17" s="38">
        <v>0</v>
      </c>
      <c r="G17" s="46">
        <f t="shared" si="0"/>
        <v>9.75</v>
      </c>
      <c r="H17" s="61">
        <v>9.75</v>
      </c>
      <c r="I17" s="46">
        <v>0</v>
      </c>
      <c r="J17" s="46">
        <f t="shared" si="1"/>
        <v>9.75</v>
      </c>
      <c r="K17" s="38">
        <f t="shared" si="2"/>
        <v>0</v>
      </c>
      <c r="L17" s="38">
        <f t="shared" si="3"/>
        <v>0</v>
      </c>
      <c r="M17" s="38">
        <f t="shared" si="4"/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</row>
    <row r="18" spans="1:257" x14ac:dyDescent="0.25">
      <c r="A18" s="15"/>
      <c r="B18" s="15" t="s">
        <v>21</v>
      </c>
      <c r="C18" s="73"/>
      <c r="D18" s="59"/>
      <c r="E18" s="73"/>
      <c r="F18" s="73"/>
      <c r="G18" s="73"/>
      <c r="H18" s="73"/>
      <c r="I18" s="73"/>
      <c r="J18" s="73"/>
      <c r="K18" s="38"/>
      <c r="L18" s="38"/>
      <c r="M18" s="38"/>
    </row>
    <row r="19" spans="1:257" ht="60" x14ac:dyDescent="0.25">
      <c r="A19" s="73">
        <v>1</v>
      </c>
      <c r="B19" s="42" t="s">
        <v>95</v>
      </c>
      <c r="C19" s="18" t="s">
        <v>19</v>
      </c>
      <c r="D19" s="59" t="s">
        <v>102</v>
      </c>
      <c r="E19" s="56">
        <v>15</v>
      </c>
      <c r="F19" s="38">
        <v>0</v>
      </c>
      <c r="G19" s="38">
        <f>E19+F19</f>
        <v>15</v>
      </c>
      <c r="H19" s="56">
        <v>15</v>
      </c>
      <c r="I19" s="38">
        <v>0</v>
      </c>
      <c r="J19" s="38">
        <f>H19+I19</f>
        <v>15</v>
      </c>
      <c r="K19" s="38">
        <f t="shared" si="2"/>
        <v>0</v>
      </c>
      <c r="L19" s="38">
        <f t="shared" si="3"/>
        <v>0</v>
      </c>
      <c r="M19" s="38">
        <f t="shared" si="4"/>
        <v>0</v>
      </c>
    </row>
    <row r="20" spans="1:257" ht="30" x14ac:dyDescent="0.25">
      <c r="A20" s="73">
        <v>2</v>
      </c>
      <c r="B20" s="42" t="s">
        <v>96</v>
      </c>
      <c r="C20" s="18" t="s">
        <v>19</v>
      </c>
      <c r="D20" s="59" t="s">
        <v>102</v>
      </c>
      <c r="E20" s="56">
        <v>546</v>
      </c>
      <c r="F20" s="38">
        <v>0</v>
      </c>
      <c r="G20" s="38">
        <f t="shared" ref="G20:G21" si="5">E20+F20</f>
        <v>546</v>
      </c>
      <c r="H20" s="56">
        <v>546</v>
      </c>
      <c r="I20" s="38">
        <v>0</v>
      </c>
      <c r="J20" s="38">
        <f t="shared" ref="J20:J21" si="6">H20+I20</f>
        <v>546</v>
      </c>
      <c r="K20" s="38">
        <f t="shared" si="2"/>
        <v>0</v>
      </c>
      <c r="L20" s="38">
        <f t="shared" si="3"/>
        <v>0</v>
      </c>
      <c r="M20" s="38">
        <f t="shared" si="4"/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</row>
    <row r="21" spans="1:257" ht="71.25" customHeight="1" x14ac:dyDescent="0.25">
      <c r="A21" s="73">
        <v>3</v>
      </c>
      <c r="B21" s="42" t="s">
        <v>97</v>
      </c>
      <c r="C21" s="18" t="s">
        <v>19</v>
      </c>
      <c r="D21" s="59" t="s">
        <v>102</v>
      </c>
      <c r="E21" s="56">
        <v>15</v>
      </c>
      <c r="F21" s="38">
        <v>0</v>
      </c>
      <c r="G21" s="38">
        <f t="shared" si="5"/>
        <v>15</v>
      </c>
      <c r="H21" s="56">
        <v>15</v>
      </c>
      <c r="I21" s="38">
        <v>0</v>
      </c>
      <c r="J21" s="38">
        <f t="shared" si="6"/>
        <v>15</v>
      </c>
      <c r="K21" s="38">
        <f t="shared" si="2"/>
        <v>0</v>
      </c>
      <c r="L21" s="38">
        <f t="shared" si="3"/>
        <v>0</v>
      </c>
      <c r="M21" s="38">
        <f t="shared" si="4"/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x14ac:dyDescent="0.25">
      <c r="A22" s="15"/>
      <c r="B22" s="15" t="s">
        <v>23</v>
      </c>
      <c r="C22" s="12"/>
      <c r="D22" s="59"/>
      <c r="E22" s="12"/>
      <c r="F22" s="38"/>
      <c r="G22" s="12"/>
      <c r="H22" s="49"/>
      <c r="I22" s="38"/>
      <c r="J22" s="49"/>
      <c r="K22" s="38"/>
      <c r="L22" s="38"/>
      <c r="M22" s="38"/>
    </row>
    <row r="23" spans="1:257" ht="67.5" x14ac:dyDescent="0.25">
      <c r="A23" s="12">
        <v>1</v>
      </c>
      <c r="B23" s="50" t="s">
        <v>98</v>
      </c>
      <c r="C23" s="18" t="s">
        <v>100</v>
      </c>
      <c r="D23" s="59" t="s">
        <v>34</v>
      </c>
      <c r="E23" s="89">
        <v>15</v>
      </c>
      <c r="F23" s="90">
        <v>0</v>
      </c>
      <c r="G23" s="90">
        <f>E23+F23</f>
        <v>15</v>
      </c>
      <c r="H23" s="89">
        <v>15</v>
      </c>
      <c r="I23" s="90">
        <v>0</v>
      </c>
      <c r="J23" s="90">
        <f>H23+I23</f>
        <v>15</v>
      </c>
      <c r="K23" s="90">
        <f t="shared" si="2"/>
        <v>0</v>
      </c>
      <c r="L23" s="90">
        <f t="shared" si="3"/>
        <v>0</v>
      </c>
      <c r="M23" s="90">
        <f t="shared" si="4"/>
        <v>0</v>
      </c>
    </row>
    <row r="24" spans="1:257" ht="44.25" customHeight="1" x14ac:dyDescent="0.25">
      <c r="A24" s="12">
        <v>2</v>
      </c>
      <c r="B24" s="42" t="s">
        <v>99</v>
      </c>
      <c r="C24" s="18" t="s">
        <v>100</v>
      </c>
      <c r="D24" s="59" t="s">
        <v>34</v>
      </c>
      <c r="E24" s="89">
        <v>15</v>
      </c>
      <c r="F24" s="90">
        <v>0</v>
      </c>
      <c r="G24" s="90">
        <f>E24+F24</f>
        <v>15</v>
      </c>
      <c r="H24" s="89">
        <v>15</v>
      </c>
      <c r="I24" s="90">
        <v>0</v>
      </c>
      <c r="J24" s="90">
        <f>H24+I24</f>
        <v>15</v>
      </c>
      <c r="K24" s="90">
        <f t="shared" si="2"/>
        <v>0</v>
      </c>
      <c r="L24" s="90">
        <f t="shared" si="3"/>
        <v>0</v>
      </c>
      <c r="M24" s="90">
        <f t="shared" si="4"/>
        <v>0</v>
      </c>
    </row>
    <row r="26" spans="1:257" ht="24" customHeight="1" x14ac:dyDescent="0.25">
      <c r="A26" s="58"/>
      <c r="B26" s="111" t="s">
        <v>144</v>
      </c>
      <c r="C26" s="111"/>
      <c r="D26" s="111"/>
      <c r="E26" s="112"/>
      <c r="F26" s="112"/>
      <c r="G26" s="112"/>
      <c r="H26" s="110" t="s">
        <v>145</v>
      </c>
      <c r="I26" s="110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24" customHeight="1" x14ac:dyDescent="0.25">
      <c r="A27" s="58"/>
      <c r="B27" s="113" t="s">
        <v>42</v>
      </c>
      <c r="C27" s="113"/>
      <c r="D27" s="113"/>
      <c r="E27" s="112"/>
      <c r="F27" s="112"/>
      <c r="G27" s="112"/>
      <c r="H27" s="110" t="s">
        <v>146</v>
      </c>
      <c r="I27" s="11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</sheetData>
  <mergeCells count="23">
    <mergeCell ref="H27:I27"/>
    <mergeCell ref="H11:J11"/>
    <mergeCell ref="K11:M11"/>
    <mergeCell ref="B26:D26"/>
    <mergeCell ref="E26:G26"/>
    <mergeCell ref="H26:I26"/>
    <mergeCell ref="B27:D27"/>
    <mergeCell ref="E27:G27"/>
    <mergeCell ref="A11:A12"/>
    <mergeCell ref="B11:B12"/>
    <mergeCell ref="C11:C12"/>
    <mergeCell ref="D11:D12"/>
    <mergeCell ref="E11:G11"/>
    <mergeCell ref="A6:M6"/>
    <mergeCell ref="B8:D8"/>
    <mergeCell ref="G8:M8"/>
    <mergeCell ref="A9:E9"/>
    <mergeCell ref="G9:M9"/>
    <mergeCell ref="A1:M1"/>
    <mergeCell ref="A2:M2"/>
    <mergeCell ref="A3:M3"/>
    <mergeCell ref="A4:M4"/>
    <mergeCell ref="A5:M5"/>
  </mergeCells>
  <printOptions horizontalCentered="1"/>
  <pageMargins left="0.118055555555556" right="0.118055555555556" top="0.74791666666666701" bottom="0.74791666666666701" header="0.51180555555555496" footer="0.51180555555555496"/>
  <pageSetup paperSize="9" scale="87" firstPageNumber="0" orientation="landscape" horizontalDpi="300" verticalDpi="300" r:id="rId1"/>
  <rowBreaks count="1" manualBreakCount="1">
    <brk id="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33"/>
  <sheetViews>
    <sheetView topLeftCell="A28" zoomScaleNormal="100" workbookViewId="0">
      <selection activeCell="A8" sqref="A8:XFD8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257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57" ht="15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257" ht="15.75" customHeight="1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257" ht="19.5" customHeight="1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257" x14ac:dyDescent="0.25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257" ht="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57" ht="16.5" customHeight="1" x14ac:dyDescent="0.25">
      <c r="A7" s="8"/>
      <c r="B7" s="114" t="s">
        <v>103</v>
      </c>
      <c r="C7" s="96"/>
      <c r="D7" s="96"/>
      <c r="E7" s="6"/>
      <c r="F7" s="6"/>
      <c r="G7" s="97" t="s">
        <v>104</v>
      </c>
      <c r="H7" s="97"/>
      <c r="I7" s="97"/>
      <c r="J7" s="97"/>
      <c r="K7" s="97"/>
      <c r="L7" s="97"/>
      <c r="M7" s="97"/>
    </row>
    <row r="8" spans="1:257" ht="15.75" customHeight="1" x14ac:dyDescent="0.25">
      <c r="A8" s="98" t="s">
        <v>5</v>
      </c>
      <c r="B8" s="98"/>
      <c r="C8" s="98"/>
      <c r="D8" s="98"/>
      <c r="E8" s="98"/>
      <c r="F8" s="9"/>
      <c r="G8" s="99" t="s">
        <v>6</v>
      </c>
      <c r="H8" s="99"/>
      <c r="I8" s="99"/>
      <c r="J8" s="99"/>
      <c r="K8" s="99"/>
      <c r="L8" s="99"/>
      <c r="M8" s="99"/>
    </row>
    <row r="9" spans="1:257" x14ac:dyDescent="0.25">
      <c r="A9" s="8"/>
      <c r="B9" s="10"/>
      <c r="C9" s="10"/>
      <c r="D9" s="10"/>
      <c r="E9" s="9"/>
      <c r="F9" s="9"/>
      <c r="G9" s="10"/>
      <c r="H9" s="10"/>
      <c r="I9" s="10"/>
      <c r="J9" s="10"/>
      <c r="K9" s="10"/>
      <c r="L9" s="10"/>
      <c r="M9" s="10"/>
    </row>
    <row r="10" spans="1:257" ht="54.75" customHeight="1" x14ac:dyDescent="0.25">
      <c r="A10" s="107" t="s">
        <v>7</v>
      </c>
      <c r="B10" s="107" t="s">
        <v>8</v>
      </c>
      <c r="C10" s="107" t="s">
        <v>9</v>
      </c>
      <c r="D10" s="107" t="s">
        <v>10</v>
      </c>
      <c r="E10" s="101" t="s">
        <v>11</v>
      </c>
      <c r="F10" s="101"/>
      <c r="G10" s="101"/>
      <c r="H10" s="101" t="s">
        <v>12</v>
      </c>
      <c r="I10" s="101"/>
      <c r="J10" s="101"/>
      <c r="K10" s="101" t="s">
        <v>13</v>
      </c>
      <c r="L10" s="101"/>
      <c r="M10" s="101"/>
    </row>
    <row r="11" spans="1:257" ht="31.5" customHeight="1" x14ac:dyDescent="0.25">
      <c r="A11" s="107"/>
      <c r="B11" s="107"/>
      <c r="C11" s="107"/>
      <c r="D11" s="107"/>
      <c r="E11" s="13" t="s">
        <v>14</v>
      </c>
      <c r="F11" s="13" t="s">
        <v>15</v>
      </c>
      <c r="G11" s="14" t="s">
        <v>16</v>
      </c>
      <c r="H11" s="13" t="s">
        <v>14</v>
      </c>
      <c r="I11" s="13" t="s">
        <v>15</v>
      </c>
      <c r="J11" s="14" t="s">
        <v>16</v>
      </c>
      <c r="K11" s="13" t="s">
        <v>14</v>
      </c>
      <c r="L11" s="13" t="s">
        <v>15</v>
      </c>
      <c r="M11" s="14" t="s">
        <v>16</v>
      </c>
    </row>
    <row r="12" spans="1:257" x14ac:dyDescent="0.25">
      <c r="A12" s="15"/>
      <c r="B12" s="15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57" ht="75" x14ac:dyDescent="0.25">
      <c r="A13" s="12">
        <v>1</v>
      </c>
      <c r="B13" s="42" t="s">
        <v>105</v>
      </c>
      <c r="C13" s="18" t="s">
        <v>61</v>
      </c>
      <c r="D13" s="21" t="s">
        <v>43</v>
      </c>
      <c r="E13" s="65">
        <v>10.86</v>
      </c>
      <c r="F13" s="66">
        <v>0</v>
      </c>
      <c r="G13" s="66">
        <f>E13+F13</f>
        <v>10.86</v>
      </c>
      <c r="H13" s="65">
        <v>5.43</v>
      </c>
      <c r="I13" s="66">
        <v>0</v>
      </c>
      <c r="J13" s="66">
        <f>H13+I13</f>
        <v>5.43</v>
      </c>
      <c r="K13" s="66">
        <f>H13-E13</f>
        <v>-5.43</v>
      </c>
      <c r="L13" s="66">
        <f>I13-F13</f>
        <v>0</v>
      </c>
      <c r="M13" s="66">
        <f>K13+L13</f>
        <v>-5.43</v>
      </c>
    </row>
    <row r="14" spans="1:257" ht="60" customHeight="1" x14ac:dyDescent="0.25">
      <c r="A14" s="49">
        <v>2</v>
      </c>
      <c r="B14" s="42" t="s">
        <v>106</v>
      </c>
      <c r="C14" s="18" t="s">
        <v>61</v>
      </c>
      <c r="D14" s="21" t="s">
        <v>116</v>
      </c>
      <c r="E14" s="65">
        <v>15.26</v>
      </c>
      <c r="F14" s="66">
        <v>0</v>
      </c>
      <c r="G14" s="66">
        <f t="shared" ref="G14:G30" si="0">E14+F14</f>
        <v>15.26</v>
      </c>
      <c r="H14" s="65">
        <v>6.5</v>
      </c>
      <c r="I14" s="66">
        <v>0</v>
      </c>
      <c r="J14" s="66">
        <f t="shared" ref="J14:J24" si="1">H14+I14</f>
        <v>6.5</v>
      </c>
      <c r="K14" s="66">
        <f t="shared" ref="K14:K30" si="2">H14-E14</f>
        <v>-8.76</v>
      </c>
      <c r="L14" s="66">
        <f t="shared" ref="L14:L30" si="3">I14-F14</f>
        <v>0</v>
      </c>
      <c r="M14" s="66">
        <f t="shared" ref="M14:M30" si="4">K14+L14</f>
        <v>-8.76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</row>
    <row r="15" spans="1:257" ht="60" customHeight="1" x14ac:dyDescent="0.25">
      <c r="A15" s="73">
        <v>3</v>
      </c>
      <c r="B15" s="42" t="s">
        <v>172</v>
      </c>
      <c r="C15" s="18" t="s">
        <v>61</v>
      </c>
      <c r="D15" s="74" t="s">
        <v>170</v>
      </c>
      <c r="E15" s="65">
        <v>1.66</v>
      </c>
      <c r="F15" s="66">
        <v>0</v>
      </c>
      <c r="G15" s="66">
        <v>1.66</v>
      </c>
      <c r="H15" s="65">
        <v>1.66</v>
      </c>
      <c r="I15" s="66"/>
      <c r="J15" s="66">
        <v>1.66</v>
      </c>
      <c r="K15" s="66">
        <v>0</v>
      </c>
      <c r="L15" s="66">
        <f t="shared" si="3"/>
        <v>0</v>
      </c>
      <c r="M15" s="66">
        <v>0</v>
      </c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</row>
    <row r="16" spans="1:257" ht="75" x14ac:dyDescent="0.25">
      <c r="A16" s="49">
        <v>4</v>
      </c>
      <c r="B16" s="42" t="s">
        <v>107</v>
      </c>
      <c r="C16" s="18" t="s">
        <v>73</v>
      </c>
      <c r="D16" s="21" t="s">
        <v>171</v>
      </c>
      <c r="E16" s="65">
        <v>11.2</v>
      </c>
      <c r="F16" s="66">
        <v>0</v>
      </c>
      <c r="G16" s="66">
        <f t="shared" si="0"/>
        <v>11.2</v>
      </c>
      <c r="H16" s="65">
        <v>6.7</v>
      </c>
      <c r="I16" s="66">
        <v>0</v>
      </c>
      <c r="J16" s="66">
        <f t="shared" si="1"/>
        <v>6.7</v>
      </c>
      <c r="K16" s="66">
        <f t="shared" si="2"/>
        <v>-4.4999999999999991</v>
      </c>
      <c r="L16" s="66">
        <f t="shared" si="3"/>
        <v>0</v>
      </c>
      <c r="M16" s="66">
        <f t="shared" si="4"/>
        <v>-4.4999999999999991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</row>
    <row r="17" spans="1:257" ht="88.5" customHeight="1" x14ac:dyDescent="0.25">
      <c r="A17" s="49">
        <v>5</v>
      </c>
      <c r="B17" s="42" t="s">
        <v>108</v>
      </c>
      <c r="C17" s="18" t="s">
        <v>73</v>
      </c>
      <c r="D17" s="80" t="s">
        <v>173</v>
      </c>
      <c r="E17" s="65">
        <v>59</v>
      </c>
      <c r="F17" s="66">
        <v>0</v>
      </c>
      <c r="G17" s="66">
        <f t="shared" si="0"/>
        <v>59</v>
      </c>
      <c r="H17" s="65">
        <v>26.8</v>
      </c>
      <c r="I17" s="66">
        <v>0</v>
      </c>
      <c r="J17" s="66">
        <f t="shared" si="1"/>
        <v>26.8</v>
      </c>
      <c r="K17" s="66">
        <f t="shared" si="2"/>
        <v>-32.200000000000003</v>
      </c>
      <c r="L17" s="66">
        <f t="shared" si="3"/>
        <v>0</v>
      </c>
      <c r="M17" s="66">
        <f t="shared" si="4"/>
        <v>-32.200000000000003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</row>
    <row r="18" spans="1:257" x14ac:dyDescent="0.25">
      <c r="A18" s="15"/>
      <c r="B18" s="15" t="s">
        <v>21</v>
      </c>
      <c r="C18" s="12"/>
      <c r="D18" s="12"/>
      <c r="E18" s="66"/>
      <c r="F18" s="66"/>
      <c r="G18" s="66">
        <f t="shared" si="0"/>
        <v>0</v>
      </c>
      <c r="H18" s="66"/>
      <c r="I18" s="66"/>
      <c r="J18" s="66">
        <f t="shared" si="1"/>
        <v>0</v>
      </c>
      <c r="K18" s="66">
        <f t="shared" si="2"/>
        <v>0</v>
      </c>
      <c r="L18" s="66">
        <f t="shared" si="3"/>
        <v>0</v>
      </c>
      <c r="M18" s="66">
        <f t="shared" si="4"/>
        <v>0</v>
      </c>
    </row>
    <row r="19" spans="1:257" ht="75" x14ac:dyDescent="0.25">
      <c r="A19" s="12">
        <v>1</v>
      </c>
      <c r="B19" s="42" t="s">
        <v>109</v>
      </c>
      <c r="C19" s="34" t="s">
        <v>80</v>
      </c>
      <c r="D19" s="35" t="s">
        <v>177</v>
      </c>
      <c r="E19" s="83">
        <v>6</v>
      </c>
      <c r="F19" s="66">
        <v>0</v>
      </c>
      <c r="G19" s="66">
        <f t="shared" si="0"/>
        <v>6</v>
      </c>
      <c r="H19" s="83">
        <v>3</v>
      </c>
      <c r="I19" s="66">
        <v>0</v>
      </c>
      <c r="J19" s="66">
        <f t="shared" si="1"/>
        <v>3</v>
      </c>
      <c r="K19" s="66">
        <f t="shared" si="2"/>
        <v>-3</v>
      </c>
      <c r="L19" s="66">
        <f t="shared" si="3"/>
        <v>0</v>
      </c>
      <c r="M19" s="66">
        <f t="shared" si="4"/>
        <v>-3</v>
      </c>
    </row>
    <row r="20" spans="1:257" ht="75" x14ac:dyDescent="0.25">
      <c r="A20" s="49">
        <v>2</v>
      </c>
      <c r="B20" s="42" t="s">
        <v>110</v>
      </c>
      <c r="C20" s="34" t="s">
        <v>33</v>
      </c>
      <c r="D20" s="35" t="s">
        <v>116</v>
      </c>
      <c r="E20" s="83">
        <v>12</v>
      </c>
      <c r="F20" s="66">
        <v>0</v>
      </c>
      <c r="G20" s="66">
        <f t="shared" si="0"/>
        <v>12</v>
      </c>
      <c r="H20" s="83">
        <v>7</v>
      </c>
      <c r="I20" s="66">
        <v>0</v>
      </c>
      <c r="J20" s="66">
        <f t="shared" si="1"/>
        <v>7</v>
      </c>
      <c r="K20" s="66">
        <f t="shared" si="2"/>
        <v>-5</v>
      </c>
      <c r="L20" s="66">
        <f t="shared" si="3"/>
        <v>0</v>
      </c>
      <c r="M20" s="66">
        <f t="shared" si="4"/>
        <v>-5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</row>
    <row r="21" spans="1:257" ht="48" customHeight="1" x14ac:dyDescent="0.25">
      <c r="A21" s="49">
        <v>3</v>
      </c>
      <c r="B21" s="42" t="s">
        <v>174</v>
      </c>
      <c r="C21" s="34" t="s">
        <v>33</v>
      </c>
      <c r="D21" s="35" t="s">
        <v>176</v>
      </c>
      <c r="E21" s="83">
        <v>9</v>
      </c>
      <c r="F21" s="66">
        <v>0</v>
      </c>
      <c r="G21" s="66">
        <f t="shared" si="0"/>
        <v>9</v>
      </c>
      <c r="H21" s="83">
        <v>9</v>
      </c>
      <c r="I21" s="66">
        <v>0</v>
      </c>
      <c r="J21" s="66">
        <f t="shared" si="1"/>
        <v>9</v>
      </c>
      <c r="K21" s="66">
        <f t="shared" si="2"/>
        <v>0</v>
      </c>
      <c r="L21" s="66">
        <f t="shared" si="3"/>
        <v>0</v>
      </c>
      <c r="M21" s="66">
        <f t="shared" si="4"/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53.25" customHeight="1" x14ac:dyDescent="0.25">
      <c r="A22" s="49">
        <v>4</v>
      </c>
      <c r="B22" s="42" t="s">
        <v>175</v>
      </c>
      <c r="C22" s="34" t="s">
        <v>33</v>
      </c>
      <c r="D22" s="35" t="s">
        <v>116</v>
      </c>
      <c r="E22" s="83">
        <v>840</v>
      </c>
      <c r="F22" s="66">
        <v>0</v>
      </c>
      <c r="G22" s="66">
        <f t="shared" si="0"/>
        <v>840</v>
      </c>
      <c r="H22" s="83">
        <v>840</v>
      </c>
      <c r="I22" s="66">
        <v>0</v>
      </c>
      <c r="J22" s="66">
        <f t="shared" si="1"/>
        <v>840</v>
      </c>
      <c r="K22" s="66">
        <f t="shared" si="2"/>
        <v>0</v>
      </c>
      <c r="L22" s="66">
        <f t="shared" si="3"/>
        <v>0</v>
      </c>
      <c r="M22" s="66">
        <f t="shared" si="4"/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  <row r="23" spans="1:257" ht="60" x14ac:dyDescent="0.25">
      <c r="A23" s="49">
        <v>5</v>
      </c>
      <c r="B23" s="42" t="s">
        <v>178</v>
      </c>
      <c r="C23" s="34" t="s">
        <v>100</v>
      </c>
      <c r="D23" s="35" t="s">
        <v>179</v>
      </c>
      <c r="E23" s="83">
        <v>350</v>
      </c>
      <c r="F23" s="66">
        <v>0</v>
      </c>
      <c r="G23" s="66">
        <f t="shared" si="0"/>
        <v>350</v>
      </c>
      <c r="H23" s="83">
        <v>350</v>
      </c>
      <c r="I23" s="66">
        <v>0</v>
      </c>
      <c r="J23" s="66">
        <f t="shared" si="1"/>
        <v>350</v>
      </c>
      <c r="K23" s="66">
        <f t="shared" si="2"/>
        <v>0</v>
      </c>
      <c r="L23" s="66">
        <f t="shared" si="3"/>
        <v>0</v>
      </c>
      <c r="M23" s="66">
        <f t="shared" si="4"/>
        <v>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</row>
    <row r="24" spans="1:257" ht="105" x14ac:dyDescent="0.25">
      <c r="A24" s="49">
        <v>6</v>
      </c>
      <c r="B24" s="42" t="s">
        <v>111</v>
      </c>
      <c r="C24" s="34" t="s">
        <v>33</v>
      </c>
      <c r="D24" s="35" t="s">
        <v>180</v>
      </c>
      <c r="E24" s="83">
        <v>24</v>
      </c>
      <c r="F24" s="66">
        <v>0</v>
      </c>
      <c r="G24" s="66">
        <f t="shared" si="0"/>
        <v>24</v>
      </c>
      <c r="H24" s="83">
        <v>24</v>
      </c>
      <c r="I24" s="66">
        <v>0</v>
      </c>
      <c r="J24" s="66">
        <f t="shared" si="1"/>
        <v>24</v>
      </c>
      <c r="K24" s="66">
        <f t="shared" si="2"/>
        <v>0</v>
      </c>
      <c r="L24" s="66">
        <f t="shared" si="3"/>
        <v>0</v>
      </c>
      <c r="M24" s="66">
        <f t="shared" si="4"/>
        <v>0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</row>
    <row r="25" spans="1:257" x14ac:dyDescent="0.25">
      <c r="A25" s="15"/>
      <c r="B25" s="15" t="s">
        <v>23</v>
      </c>
      <c r="C25" s="12"/>
      <c r="D25" s="12"/>
      <c r="E25" s="66"/>
      <c r="F25" s="66"/>
      <c r="G25" s="66"/>
      <c r="H25" s="66"/>
      <c r="I25" s="66"/>
      <c r="J25" s="66"/>
      <c r="K25" s="66">
        <f t="shared" si="2"/>
        <v>0</v>
      </c>
      <c r="L25" s="66">
        <f t="shared" si="3"/>
        <v>0</v>
      </c>
      <c r="M25" s="66">
        <f t="shared" si="4"/>
        <v>0</v>
      </c>
    </row>
    <row r="26" spans="1:257" ht="83.25" customHeight="1" x14ac:dyDescent="0.25">
      <c r="A26" s="49">
        <v>1</v>
      </c>
      <c r="B26" s="50" t="s">
        <v>112</v>
      </c>
      <c r="C26" s="18" t="s">
        <v>26</v>
      </c>
      <c r="D26" s="21" t="s">
        <v>34</v>
      </c>
      <c r="E26" s="65">
        <v>1810</v>
      </c>
      <c r="F26" s="66">
        <v>0</v>
      </c>
      <c r="G26" s="66">
        <f t="shared" si="0"/>
        <v>1810</v>
      </c>
      <c r="H26" s="65">
        <v>1810</v>
      </c>
      <c r="I26" s="66">
        <v>0</v>
      </c>
      <c r="J26" s="66">
        <f t="shared" ref="J26:J30" si="5">H26+I26</f>
        <v>1810</v>
      </c>
      <c r="K26" s="66">
        <f t="shared" si="2"/>
        <v>0</v>
      </c>
      <c r="L26" s="66">
        <f t="shared" si="3"/>
        <v>0</v>
      </c>
      <c r="M26" s="66">
        <f t="shared" si="4"/>
        <v>0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</row>
    <row r="27" spans="1:257" ht="69.75" customHeight="1" x14ac:dyDescent="0.25">
      <c r="A27" s="49">
        <v>2</v>
      </c>
      <c r="B27" s="50" t="s">
        <v>113</v>
      </c>
      <c r="C27" s="18" t="s">
        <v>26</v>
      </c>
      <c r="D27" s="21" t="s">
        <v>34</v>
      </c>
      <c r="E27" s="65">
        <v>1000</v>
      </c>
      <c r="F27" s="66">
        <v>0</v>
      </c>
      <c r="G27" s="66">
        <f t="shared" si="0"/>
        <v>1000</v>
      </c>
      <c r="H27" s="65">
        <v>650</v>
      </c>
      <c r="I27" s="66">
        <v>0</v>
      </c>
      <c r="J27" s="66">
        <f t="shared" si="5"/>
        <v>650</v>
      </c>
      <c r="K27" s="66">
        <f t="shared" si="2"/>
        <v>-350</v>
      </c>
      <c r="L27" s="66">
        <f t="shared" si="3"/>
        <v>0</v>
      </c>
      <c r="M27" s="66">
        <f t="shared" si="4"/>
        <v>-350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</row>
    <row r="28" spans="1:257" ht="59.25" customHeight="1" x14ac:dyDescent="0.25">
      <c r="A28" s="49">
        <v>3</v>
      </c>
      <c r="B28" s="50" t="s">
        <v>114</v>
      </c>
      <c r="C28" s="18" t="s">
        <v>73</v>
      </c>
      <c r="D28" s="21" t="s">
        <v>34</v>
      </c>
      <c r="E28" s="65">
        <v>7.0000000000000007E-2</v>
      </c>
      <c r="F28" s="66">
        <v>0</v>
      </c>
      <c r="G28" s="66">
        <f t="shared" si="0"/>
        <v>7.0000000000000007E-2</v>
      </c>
      <c r="H28" s="65">
        <v>0.02</v>
      </c>
      <c r="I28" s="66">
        <v>0</v>
      </c>
      <c r="J28" s="66">
        <f t="shared" si="5"/>
        <v>0.02</v>
      </c>
      <c r="K28" s="66">
        <f t="shared" si="2"/>
        <v>-0.05</v>
      </c>
      <c r="L28" s="66">
        <f t="shared" si="3"/>
        <v>0</v>
      </c>
      <c r="M28" s="66">
        <f t="shared" si="4"/>
        <v>-0.05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</row>
    <row r="29" spans="1:257" ht="51.75" customHeight="1" x14ac:dyDescent="0.25">
      <c r="A29" s="49">
        <v>4</v>
      </c>
      <c r="B29" s="50" t="s">
        <v>115</v>
      </c>
      <c r="C29" s="18" t="s">
        <v>73</v>
      </c>
      <c r="D29" s="21" t="s">
        <v>34</v>
      </c>
      <c r="E29" s="65">
        <v>0.01</v>
      </c>
      <c r="F29" s="66">
        <v>0</v>
      </c>
      <c r="G29" s="66">
        <f t="shared" si="0"/>
        <v>0.01</v>
      </c>
      <c r="H29" s="65">
        <v>0.01</v>
      </c>
      <c r="I29" s="66">
        <v>0</v>
      </c>
      <c r="J29" s="66">
        <f t="shared" si="5"/>
        <v>0.01</v>
      </c>
      <c r="K29" s="66">
        <f t="shared" si="2"/>
        <v>0</v>
      </c>
      <c r="L29" s="66">
        <f t="shared" si="3"/>
        <v>0</v>
      </c>
      <c r="M29" s="66">
        <f t="shared" si="4"/>
        <v>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</row>
    <row r="30" spans="1:257" ht="71.25" customHeight="1" x14ac:dyDescent="0.25">
      <c r="A30" s="49">
        <v>6</v>
      </c>
      <c r="B30" s="50" t="s">
        <v>181</v>
      </c>
      <c r="C30" s="18" t="s">
        <v>73</v>
      </c>
      <c r="D30" s="21" t="s">
        <v>34</v>
      </c>
      <c r="E30" s="65">
        <v>2.46</v>
      </c>
      <c r="F30" s="66">
        <v>0</v>
      </c>
      <c r="G30" s="66">
        <f t="shared" si="0"/>
        <v>2.46</v>
      </c>
      <c r="H30" s="65">
        <v>1.1100000000000001</v>
      </c>
      <c r="I30" s="66">
        <v>0</v>
      </c>
      <c r="J30" s="66">
        <f t="shared" si="5"/>
        <v>1.1100000000000001</v>
      </c>
      <c r="K30" s="66">
        <f t="shared" si="2"/>
        <v>-1.3499999999999999</v>
      </c>
      <c r="L30" s="66">
        <f t="shared" si="3"/>
        <v>0</v>
      </c>
      <c r="M30" s="66">
        <f t="shared" si="4"/>
        <v>-1.3499999999999999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</row>
    <row r="32" spans="1:257" ht="24" customHeight="1" x14ac:dyDescent="0.25">
      <c r="A32" s="58"/>
      <c r="B32" s="111" t="s">
        <v>144</v>
      </c>
      <c r="C32" s="111"/>
      <c r="D32" s="111"/>
      <c r="E32" s="112"/>
      <c r="F32" s="112"/>
      <c r="G32" s="112"/>
      <c r="H32" s="110" t="s">
        <v>145</v>
      </c>
      <c r="I32" s="110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</row>
    <row r="33" spans="1:257" ht="24" customHeight="1" x14ac:dyDescent="0.25">
      <c r="A33" s="58"/>
      <c r="B33" s="113" t="s">
        <v>42</v>
      </c>
      <c r="C33" s="113"/>
      <c r="D33" s="113"/>
      <c r="E33" s="112"/>
      <c r="F33" s="112"/>
      <c r="G33" s="112"/>
      <c r="H33" s="110" t="s">
        <v>146</v>
      </c>
      <c r="I33" s="110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</row>
  </sheetData>
  <mergeCells count="22">
    <mergeCell ref="H33:I33"/>
    <mergeCell ref="H10:J10"/>
    <mergeCell ref="K10:M10"/>
    <mergeCell ref="B32:D32"/>
    <mergeCell ref="E32:G32"/>
    <mergeCell ref="H32:I32"/>
    <mergeCell ref="B33:D33"/>
    <mergeCell ref="E33:G33"/>
    <mergeCell ref="B7:D7"/>
    <mergeCell ref="G7:M7"/>
    <mergeCell ref="A8:E8"/>
    <mergeCell ref="G8:M8"/>
    <mergeCell ref="A10:A11"/>
    <mergeCell ref="B10:B11"/>
    <mergeCell ref="C10:C11"/>
    <mergeCell ref="D10:D11"/>
    <mergeCell ref="E10:G10"/>
    <mergeCell ref="A1:M1"/>
    <mergeCell ref="A2:M2"/>
    <mergeCell ref="A3:M3"/>
    <mergeCell ref="A4:M4"/>
    <mergeCell ref="A5:M5"/>
  </mergeCells>
  <printOptions horizontalCentered="1"/>
  <pageMargins left="0.15748031496062992" right="0.15748031496062992" top="0.74803149606299213" bottom="0.74803149606299213" header="0.51181102362204722" footer="0.51181102362204722"/>
  <pageSetup paperSize="9" scale="75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IW22"/>
  <sheetViews>
    <sheetView topLeftCell="A7" zoomScaleNormal="100" workbookViewId="0">
      <selection activeCell="P1" sqref="P1"/>
    </sheetView>
  </sheetViews>
  <sheetFormatPr defaultColWidth="9.140625" defaultRowHeight="15.75" x14ac:dyDescent="0.25"/>
  <cols>
    <col min="1" max="1" width="3.5703125" style="1" customWidth="1"/>
    <col min="2" max="2" width="25" style="1" customWidth="1"/>
    <col min="3" max="3" width="8.5703125" style="1" customWidth="1"/>
    <col min="4" max="4" width="12.85546875" style="1" customWidth="1"/>
    <col min="5" max="5" width="11" style="1" customWidth="1"/>
    <col min="6" max="6" width="9.28515625" style="1" customWidth="1"/>
    <col min="7" max="8" width="11.5703125" style="1" customWidth="1"/>
    <col min="9" max="9" width="9.28515625" style="1" customWidth="1"/>
    <col min="10" max="10" width="11.5703125" style="1" customWidth="1"/>
    <col min="11" max="11" width="11.28515625" style="1" customWidth="1"/>
    <col min="12" max="12" width="9.28515625" style="1" customWidth="1"/>
    <col min="13" max="13" width="11.5703125" style="1" customWidth="1"/>
    <col min="14" max="257" width="9.140625" style="1"/>
  </cols>
  <sheetData>
    <row r="1" spans="1:13" ht="42" customHeight="1" x14ac:dyDescent="0.25">
      <c r="A1" s="2"/>
      <c r="J1" s="98"/>
      <c r="K1" s="98"/>
      <c r="L1" s="98"/>
    </row>
    <row r="2" spans="1:13" ht="15.75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 customHeight="1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35.25" customHeight="1" x14ac:dyDescent="0.25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4.25" customHeight="1" x14ac:dyDescent="0.25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5" t="s">
        <v>153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46.5" customHeight="1" x14ac:dyDescent="0.25">
      <c r="A9" s="8"/>
      <c r="B9" s="114" t="s">
        <v>200</v>
      </c>
      <c r="C9" s="96"/>
      <c r="D9" s="96"/>
      <c r="E9" s="6"/>
      <c r="F9" s="6"/>
      <c r="G9" s="97" t="s">
        <v>201</v>
      </c>
      <c r="H9" s="97"/>
      <c r="I9" s="97"/>
      <c r="J9" s="97"/>
      <c r="K9" s="97"/>
      <c r="L9" s="97"/>
      <c r="M9" s="97"/>
    </row>
    <row r="10" spans="1:13" ht="15.75" customHeight="1" x14ac:dyDescent="0.25">
      <c r="A10" s="98" t="s">
        <v>5</v>
      </c>
      <c r="B10" s="98"/>
      <c r="C10" s="98"/>
      <c r="D10" s="98"/>
      <c r="E10" s="98"/>
      <c r="F10" s="9"/>
      <c r="G10" s="99" t="s">
        <v>6</v>
      </c>
      <c r="H10" s="99"/>
      <c r="I10" s="99"/>
      <c r="J10" s="99"/>
      <c r="K10" s="99"/>
      <c r="L10" s="99"/>
      <c r="M10" s="99"/>
    </row>
    <row r="12" spans="1:13" ht="51" customHeight="1" x14ac:dyDescent="0.25">
      <c r="A12" s="107" t="s">
        <v>7</v>
      </c>
      <c r="B12" s="107" t="s">
        <v>8</v>
      </c>
      <c r="C12" s="107" t="s">
        <v>9</v>
      </c>
      <c r="D12" s="107" t="s">
        <v>10</v>
      </c>
      <c r="E12" s="101" t="s">
        <v>11</v>
      </c>
      <c r="F12" s="101"/>
      <c r="G12" s="101"/>
      <c r="H12" s="101" t="s">
        <v>12</v>
      </c>
      <c r="I12" s="101"/>
      <c r="J12" s="101"/>
      <c r="K12" s="101" t="s">
        <v>13</v>
      </c>
      <c r="L12" s="101"/>
      <c r="M12" s="101"/>
    </row>
    <row r="13" spans="1:13" ht="34.5" customHeight="1" x14ac:dyDescent="0.25">
      <c r="A13" s="107"/>
      <c r="B13" s="107"/>
      <c r="C13" s="107"/>
      <c r="D13" s="107"/>
      <c r="E13" s="13" t="s">
        <v>14</v>
      </c>
      <c r="F13" s="13" t="s">
        <v>15</v>
      </c>
      <c r="G13" s="14" t="s">
        <v>16</v>
      </c>
      <c r="H13" s="13" t="s">
        <v>14</v>
      </c>
      <c r="I13" s="13" t="s">
        <v>15</v>
      </c>
      <c r="J13" s="14" t="s">
        <v>16</v>
      </c>
      <c r="K13" s="13" t="s">
        <v>14</v>
      </c>
      <c r="L13" s="13" t="s">
        <v>15</v>
      </c>
      <c r="M13" s="14" t="s">
        <v>16</v>
      </c>
    </row>
    <row r="14" spans="1:13" x14ac:dyDescent="0.25">
      <c r="A14" s="15"/>
      <c r="B14" s="15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48.75" customHeight="1" x14ac:dyDescent="0.25">
      <c r="A15" s="12">
        <v>1</v>
      </c>
      <c r="B15" s="42" t="s">
        <v>202</v>
      </c>
      <c r="C15" s="43" t="s">
        <v>61</v>
      </c>
      <c r="D15" s="43" t="s">
        <v>43</v>
      </c>
      <c r="E15" s="39">
        <v>0</v>
      </c>
      <c r="F15" s="46">
        <v>7473.6</v>
      </c>
      <c r="G15" s="46">
        <f>F15+E15</f>
        <v>7473.6</v>
      </c>
      <c r="H15" s="39">
        <v>0</v>
      </c>
      <c r="I15" s="46">
        <v>7473.6</v>
      </c>
      <c r="J15" s="46">
        <f>I15+H15</f>
        <v>7473.6</v>
      </c>
      <c r="K15" s="46">
        <f>H15-E15</f>
        <v>0</v>
      </c>
      <c r="L15" s="46">
        <v>0</v>
      </c>
      <c r="M15" s="46">
        <f>K15</f>
        <v>0</v>
      </c>
    </row>
    <row r="16" spans="1:13" x14ac:dyDescent="0.25">
      <c r="A16" s="15"/>
      <c r="B16" s="15" t="s">
        <v>21</v>
      </c>
      <c r="C16" s="12"/>
      <c r="D16" s="12"/>
      <c r="E16" s="79"/>
      <c r="F16" s="79"/>
      <c r="G16" s="79"/>
      <c r="H16" s="79"/>
      <c r="I16" s="79"/>
      <c r="J16" s="79"/>
      <c r="K16" s="79"/>
      <c r="L16" s="79"/>
      <c r="M16" s="79"/>
    </row>
    <row r="17" spans="1:257" ht="23.25" customHeight="1" x14ac:dyDescent="0.25">
      <c r="A17" s="12">
        <v>2</v>
      </c>
      <c r="B17" s="42" t="s">
        <v>203</v>
      </c>
      <c r="C17" s="45" t="s">
        <v>19</v>
      </c>
      <c r="D17" s="43" t="s">
        <v>43</v>
      </c>
      <c r="E17" s="40">
        <v>0</v>
      </c>
      <c r="F17" s="38">
        <v>1</v>
      </c>
      <c r="G17" s="38">
        <f>F17+E17</f>
        <v>1</v>
      </c>
      <c r="H17" s="40">
        <v>0</v>
      </c>
      <c r="I17" s="38">
        <v>1</v>
      </c>
      <c r="J17" s="38">
        <f>I17+H17</f>
        <v>1</v>
      </c>
      <c r="K17" s="38">
        <f>H17-E17</f>
        <v>0</v>
      </c>
      <c r="L17" s="38">
        <v>0</v>
      </c>
      <c r="M17" s="38">
        <f>K17</f>
        <v>0</v>
      </c>
    </row>
    <row r="18" spans="1:257" x14ac:dyDescent="0.25">
      <c r="A18" s="15"/>
      <c r="B18" s="15" t="s">
        <v>23</v>
      </c>
      <c r="C18" s="12"/>
      <c r="D18" s="12"/>
      <c r="E18" s="79"/>
      <c r="F18" s="79"/>
      <c r="G18" s="79"/>
      <c r="H18" s="79"/>
      <c r="I18" s="79"/>
      <c r="J18" s="79"/>
      <c r="K18" s="79"/>
      <c r="L18" s="79"/>
      <c r="M18" s="79"/>
    </row>
    <row r="19" spans="1:257" ht="51" customHeight="1" x14ac:dyDescent="0.25">
      <c r="A19" s="12">
        <v>3</v>
      </c>
      <c r="B19" s="42" t="s">
        <v>204</v>
      </c>
      <c r="C19" s="43" t="s">
        <v>205</v>
      </c>
      <c r="D19" s="44" t="s">
        <v>34</v>
      </c>
      <c r="E19" s="39">
        <v>0</v>
      </c>
      <c r="F19" s="46">
        <v>7473.6</v>
      </c>
      <c r="G19" s="46">
        <f>E19+F19</f>
        <v>7473.6</v>
      </c>
      <c r="H19" s="39">
        <v>0</v>
      </c>
      <c r="I19" s="46">
        <v>7473.6</v>
      </c>
      <c r="J19" s="46">
        <f>H19+I19</f>
        <v>7473.6</v>
      </c>
      <c r="K19" s="46">
        <f>H19-E19</f>
        <v>0</v>
      </c>
      <c r="L19" s="46">
        <v>0</v>
      </c>
      <c r="M19" s="46">
        <f>K19</f>
        <v>0</v>
      </c>
    </row>
    <row r="21" spans="1:257" ht="24" customHeight="1" x14ac:dyDescent="0.25">
      <c r="A21" s="58"/>
      <c r="B21" s="111" t="s">
        <v>144</v>
      </c>
      <c r="C21" s="111"/>
      <c r="D21" s="111"/>
      <c r="E21" s="112"/>
      <c r="F21" s="112"/>
      <c r="G21" s="112"/>
      <c r="H21" s="110" t="s">
        <v>145</v>
      </c>
      <c r="I21" s="11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</row>
    <row r="22" spans="1:257" ht="24" customHeight="1" x14ac:dyDescent="0.25">
      <c r="A22" s="58"/>
      <c r="B22" s="113" t="s">
        <v>42</v>
      </c>
      <c r="C22" s="113"/>
      <c r="D22" s="113"/>
      <c r="E22" s="112"/>
      <c r="F22" s="112"/>
      <c r="G22" s="112"/>
      <c r="H22" s="110" t="s">
        <v>146</v>
      </c>
      <c r="I22" s="11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</row>
  </sheetData>
  <mergeCells count="24">
    <mergeCell ref="H22:I22"/>
    <mergeCell ref="H12:J12"/>
    <mergeCell ref="K12:M12"/>
    <mergeCell ref="B21:D21"/>
    <mergeCell ref="E21:G21"/>
    <mergeCell ref="H21:I21"/>
    <mergeCell ref="B22:D22"/>
    <mergeCell ref="E22:G22"/>
    <mergeCell ref="A12:A13"/>
    <mergeCell ref="B12:B13"/>
    <mergeCell ref="C12:C13"/>
    <mergeCell ref="D12:D13"/>
    <mergeCell ref="E12:G12"/>
    <mergeCell ref="A6:M6"/>
    <mergeCell ref="A7:M7"/>
    <mergeCell ref="B9:D9"/>
    <mergeCell ref="G9:M9"/>
    <mergeCell ref="A10:E10"/>
    <mergeCell ref="G10:M10"/>
    <mergeCell ref="J1:L1"/>
    <mergeCell ref="A2:M2"/>
    <mergeCell ref="A3:M3"/>
    <mergeCell ref="A4:M4"/>
    <mergeCell ref="A5:M5"/>
  </mergeCells>
  <printOptions horizontalCentered="1"/>
  <pageMargins left="0.19685039370078741" right="0.19685039370078741" top="0.74803149606299213" bottom="0.74803149606299213" header="0.51181102362204722" footer="0.51181102362204722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0610160</vt:lpstr>
      <vt:lpstr>0611010</vt:lpstr>
      <vt:lpstr>0611020</vt:lpstr>
      <vt:lpstr>0611090</vt:lpstr>
      <vt:lpstr>0611150</vt:lpstr>
      <vt:lpstr>0611170</vt:lpstr>
      <vt:lpstr>0611161</vt:lpstr>
      <vt:lpstr>0611162</vt:lpstr>
      <vt:lpstr>0611180</vt:lpstr>
      <vt:lpstr>0617321</vt:lpstr>
      <vt:lpstr>0615031</vt:lpstr>
      <vt:lpstr>0615011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</dc:creator>
  <cp:lastModifiedBy>Пользователь</cp:lastModifiedBy>
  <cp:revision>0</cp:revision>
  <cp:lastPrinted>2021-03-11T09:43:20Z</cp:lastPrinted>
  <dcterms:created xsi:type="dcterms:W3CDTF">2005-01-21T08:14:12Z</dcterms:created>
  <dcterms:modified xsi:type="dcterms:W3CDTF">2021-03-11T10:51:09Z</dcterms:modified>
  <dc:language>uk-UA</dc:language>
</cp:coreProperties>
</file>